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mc:AlternateContent xmlns:mc="http://schemas.openxmlformats.org/markup-compatibility/2006">
    <mc:Choice Requires="x15">
      <x15ac:absPath xmlns:x15ac="http://schemas.microsoft.com/office/spreadsheetml/2010/11/ac" url="/Users/emilypetty/Desktop/"/>
    </mc:Choice>
  </mc:AlternateContent>
  <xr:revisionPtr revIDLastSave="0" documentId="13_ncr:1_{98EE32D3-645F-3942-89B3-9E6DE0460A5A}" xr6:coauthVersionLast="47" xr6:coauthVersionMax="47" xr10:uidLastSave="{00000000-0000-0000-0000-000000000000}"/>
  <bookViews>
    <workbookView xWindow="7000" yWindow="3700" windowWidth="31340" windowHeight="15980" activeTab="3" xr2:uid="{00000000-000D-0000-FFFF-FFFF00000000}"/>
  </bookViews>
  <sheets>
    <sheet name="Financial Statement" sheetId="5" r:id="rId1"/>
    <sheet name="Realistic Cash Flow Budget" sheetId="2" r:id="rId2"/>
    <sheet name="Best Case Cash Flow Budget" sheetId="3" r:id="rId3"/>
    <sheet name="Worst Case Cash Flow Budget"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5" l="1"/>
  <c r="I18" i="5" s="1"/>
  <c r="D11" i="2"/>
  <c r="M74" i="4"/>
  <c r="L74" i="4"/>
  <c r="K74" i="4"/>
  <c r="J74" i="4"/>
  <c r="I74" i="4"/>
  <c r="H74" i="4"/>
  <c r="G74" i="4"/>
  <c r="F74" i="4"/>
  <c r="E74" i="4"/>
  <c r="D74" i="4"/>
  <c r="C74" i="4"/>
  <c r="B74" i="4"/>
  <c r="M49" i="4"/>
  <c r="L49" i="4"/>
  <c r="K49" i="4"/>
  <c r="J49" i="4"/>
  <c r="I49" i="4"/>
  <c r="H49" i="4"/>
  <c r="G49" i="4"/>
  <c r="F49" i="4"/>
  <c r="E49" i="4"/>
  <c r="D49" i="4"/>
  <c r="C49" i="4"/>
  <c r="B49" i="4"/>
  <c r="M24" i="4"/>
  <c r="L24" i="4"/>
  <c r="K24" i="4"/>
  <c r="J24" i="4"/>
  <c r="I24" i="4"/>
  <c r="H24" i="4"/>
  <c r="G24" i="4"/>
  <c r="F24" i="4"/>
  <c r="E24" i="4"/>
  <c r="D24" i="4"/>
  <c r="C24" i="4"/>
  <c r="B24" i="4"/>
  <c r="M11" i="4"/>
  <c r="M25" i="4" s="1"/>
  <c r="B30" i="4" s="1"/>
  <c r="B38" i="4" s="1"/>
  <c r="B50" i="4" s="1"/>
  <c r="C30" i="4" s="1"/>
  <c r="C38" i="4" s="1"/>
  <c r="C50" i="4" s="1"/>
  <c r="D30" i="4" s="1"/>
  <c r="D38" i="4" s="1"/>
  <c r="D50" i="4" s="1"/>
  <c r="E30" i="4" s="1"/>
  <c r="E38" i="4" s="1"/>
  <c r="E50" i="4" s="1"/>
  <c r="F30" i="4" s="1"/>
  <c r="F38" i="4" s="1"/>
  <c r="F50" i="4" s="1"/>
  <c r="G30" i="4" s="1"/>
  <c r="G38" i="4" s="1"/>
  <c r="G50" i="4" s="1"/>
  <c r="H30" i="4" s="1"/>
  <c r="H38" i="4" s="1"/>
  <c r="H50" i="4" s="1"/>
  <c r="I30" i="4" s="1"/>
  <c r="I38" i="4" s="1"/>
  <c r="I50" i="4" s="1"/>
  <c r="J30" i="4" s="1"/>
  <c r="J38" i="4" s="1"/>
  <c r="J50" i="4" s="1"/>
  <c r="K30" i="4" s="1"/>
  <c r="K38" i="4" s="1"/>
  <c r="K50" i="4" s="1"/>
  <c r="L30" i="4" s="1"/>
  <c r="L38" i="4" s="1"/>
  <c r="L50" i="4" s="1"/>
  <c r="M30" i="4" s="1"/>
  <c r="M38" i="4" s="1"/>
  <c r="M50" i="4" s="1"/>
  <c r="B55" i="4" s="1"/>
  <c r="B63" i="4" s="1"/>
  <c r="B75" i="4" s="1"/>
  <c r="C55" i="4" s="1"/>
  <c r="C63" i="4" s="1"/>
  <c r="C75" i="4" s="1"/>
  <c r="D55" i="4" s="1"/>
  <c r="D63" i="4" s="1"/>
  <c r="D75" i="4" s="1"/>
  <c r="E55" i="4" s="1"/>
  <c r="E63" i="4" s="1"/>
  <c r="E75" i="4" s="1"/>
  <c r="F55" i="4" s="1"/>
  <c r="F63" i="4" s="1"/>
  <c r="F75" i="4" s="1"/>
  <c r="G55" i="4" s="1"/>
  <c r="G63" i="4" s="1"/>
  <c r="G75" i="4" s="1"/>
  <c r="H55" i="4" s="1"/>
  <c r="H63" i="4" s="1"/>
  <c r="H75" i="4" s="1"/>
  <c r="I55" i="4" s="1"/>
  <c r="I63" i="4" s="1"/>
  <c r="I75" i="4" s="1"/>
  <c r="J55" i="4" s="1"/>
  <c r="J63" i="4" s="1"/>
  <c r="J75" i="4" s="1"/>
  <c r="K55" i="4" s="1"/>
  <c r="K63" i="4" s="1"/>
  <c r="L11" i="4"/>
  <c r="L25" i="4" s="1"/>
  <c r="K11" i="4"/>
  <c r="J11" i="4"/>
  <c r="I11" i="4"/>
  <c r="H11" i="4"/>
  <c r="G11" i="4"/>
  <c r="G25" i="4" s="1"/>
  <c r="F11" i="4"/>
  <c r="F25" i="4" s="1"/>
  <c r="E11" i="4"/>
  <c r="E25" i="4" s="1"/>
  <c r="D11" i="4"/>
  <c r="D25" i="4" s="1"/>
  <c r="C11" i="4"/>
  <c r="B11" i="4"/>
  <c r="M74" i="3"/>
  <c r="L74" i="3"/>
  <c r="K74" i="3"/>
  <c r="J74" i="3"/>
  <c r="I74" i="3"/>
  <c r="H74" i="3"/>
  <c r="G74" i="3"/>
  <c r="F74" i="3"/>
  <c r="E74" i="3"/>
  <c r="D74" i="3"/>
  <c r="C74" i="3"/>
  <c r="B74" i="3"/>
  <c r="M49" i="3"/>
  <c r="L49" i="3"/>
  <c r="K49" i="3"/>
  <c r="J49" i="3"/>
  <c r="I49" i="3"/>
  <c r="H49" i="3"/>
  <c r="G49" i="3"/>
  <c r="F49" i="3"/>
  <c r="E49" i="3"/>
  <c r="D49" i="3"/>
  <c r="C49" i="3"/>
  <c r="B49" i="3"/>
  <c r="M24" i="3"/>
  <c r="L24" i="3"/>
  <c r="K24" i="3"/>
  <c r="J24" i="3"/>
  <c r="I24" i="3"/>
  <c r="H24" i="3"/>
  <c r="G24" i="3"/>
  <c r="F24" i="3"/>
  <c r="E24" i="3"/>
  <c r="D24" i="3"/>
  <c r="C24" i="3"/>
  <c r="B24" i="3"/>
  <c r="M11" i="3"/>
  <c r="L11" i="3"/>
  <c r="K11" i="3"/>
  <c r="J11" i="3"/>
  <c r="J25" i="3" s="1"/>
  <c r="I11" i="3"/>
  <c r="I25" i="3" s="1"/>
  <c r="H11" i="3"/>
  <c r="H25" i="3" s="1"/>
  <c r="G11" i="3"/>
  <c r="F11" i="3"/>
  <c r="E11" i="3"/>
  <c r="D11" i="3"/>
  <c r="C11" i="3"/>
  <c r="B11" i="3"/>
  <c r="B25" i="3" s="1"/>
  <c r="M74" i="2"/>
  <c r="L74" i="2"/>
  <c r="K74" i="2"/>
  <c r="J74" i="2"/>
  <c r="I74" i="2"/>
  <c r="H74" i="2"/>
  <c r="G74" i="2"/>
  <c r="F74" i="2"/>
  <c r="E74" i="2"/>
  <c r="D74" i="2"/>
  <c r="C74" i="2"/>
  <c r="B74" i="2"/>
  <c r="M49" i="2"/>
  <c r="L49" i="2"/>
  <c r="K49" i="2"/>
  <c r="J49" i="2"/>
  <c r="I49" i="2"/>
  <c r="H49" i="2"/>
  <c r="G49" i="2"/>
  <c r="F49" i="2"/>
  <c r="E49" i="2"/>
  <c r="D49" i="2"/>
  <c r="C49" i="2"/>
  <c r="B49" i="2"/>
  <c r="M24" i="2"/>
  <c r="L24" i="2"/>
  <c r="K24" i="2"/>
  <c r="J24" i="2"/>
  <c r="I24" i="2"/>
  <c r="H24" i="2"/>
  <c r="G24" i="2"/>
  <c r="F24" i="2"/>
  <c r="E24" i="2"/>
  <c r="D24" i="2"/>
  <c r="C24" i="2"/>
  <c r="B24" i="2"/>
  <c r="M11" i="2"/>
  <c r="L11" i="2"/>
  <c r="K11" i="2"/>
  <c r="J11" i="2"/>
  <c r="I11" i="2"/>
  <c r="H11" i="2"/>
  <c r="G11" i="2"/>
  <c r="F11" i="2"/>
  <c r="F25" i="2" s="1"/>
  <c r="E11" i="2"/>
  <c r="C11" i="2"/>
  <c r="C25" i="2" s="1"/>
  <c r="B11" i="2"/>
  <c r="K75" i="4" l="1"/>
  <c r="L55" i="4" s="1"/>
  <c r="L63" i="4" s="1"/>
  <c r="L75" i="4" s="1"/>
  <c r="M55" i="4" s="1"/>
  <c r="M63" i="4" s="1"/>
  <c r="M75" i="4" s="1"/>
  <c r="H25" i="4"/>
  <c r="I25" i="4"/>
  <c r="B25" i="4"/>
  <c r="J25" i="4"/>
  <c r="C25" i="4"/>
  <c r="K25" i="4"/>
  <c r="D25" i="3"/>
  <c r="L25" i="3"/>
  <c r="E25" i="3"/>
  <c r="M25" i="3"/>
  <c r="B30" i="3" s="1"/>
  <c r="B38" i="3" s="1"/>
  <c r="B50" i="3" s="1"/>
  <c r="C30" i="3" s="1"/>
  <c r="C38" i="3" s="1"/>
  <c r="C50" i="3" s="1"/>
  <c r="D30" i="3" s="1"/>
  <c r="D38" i="3" s="1"/>
  <c r="D50" i="3" s="1"/>
  <c r="E30" i="3" s="1"/>
  <c r="E38" i="3" s="1"/>
  <c r="E50" i="3" s="1"/>
  <c r="F30" i="3" s="1"/>
  <c r="F38" i="3" s="1"/>
  <c r="F50" i="3" s="1"/>
  <c r="G30" i="3" s="1"/>
  <c r="G38" i="3" s="1"/>
  <c r="G50" i="3" s="1"/>
  <c r="H30" i="3" s="1"/>
  <c r="H38" i="3" s="1"/>
  <c r="H50" i="3" s="1"/>
  <c r="I30" i="3" s="1"/>
  <c r="I38" i="3" s="1"/>
  <c r="I50" i="3" s="1"/>
  <c r="J30" i="3" s="1"/>
  <c r="J38" i="3" s="1"/>
  <c r="J50" i="3" s="1"/>
  <c r="K30" i="3" s="1"/>
  <c r="K38" i="3" s="1"/>
  <c r="K50" i="3" s="1"/>
  <c r="L30" i="3" s="1"/>
  <c r="L38" i="3" s="1"/>
  <c r="L50" i="3" s="1"/>
  <c r="M30" i="3" s="1"/>
  <c r="M38" i="3" s="1"/>
  <c r="M50" i="3" s="1"/>
  <c r="B55" i="3" s="1"/>
  <c r="B63" i="3" s="1"/>
  <c r="B75" i="3" s="1"/>
  <c r="C55" i="3" s="1"/>
  <c r="C63" i="3" s="1"/>
  <c r="C75" i="3" s="1"/>
  <c r="D55" i="3" s="1"/>
  <c r="D63" i="3" s="1"/>
  <c r="D75" i="3" s="1"/>
  <c r="E55" i="3" s="1"/>
  <c r="E63" i="3" s="1"/>
  <c r="E75" i="3" s="1"/>
  <c r="F55" i="3" s="1"/>
  <c r="F63" i="3" s="1"/>
  <c r="F75" i="3" s="1"/>
  <c r="G55" i="3" s="1"/>
  <c r="G63" i="3" s="1"/>
  <c r="G75" i="3" s="1"/>
  <c r="H55" i="3" s="1"/>
  <c r="H63" i="3" s="1"/>
  <c r="H75" i="3" s="1"/>
  <c r="I55" i="3" s="1"/>
  <c r="I63" i="3" s="1"/>
  <c r="I75" i="3" s="1"/>
  <c r="J55" i="3" s="1"/>
  <c r="J63" i="3" s="1"/>
  <c r="J75" i="3" s="1"/>
  <c r="K55" i="3" s="1"/>
  <c r="K63" i="3" s="1"/>
  <c r="K75" i="3" s="1"/>
  <c r="L55" i="3" s="1"/>
  <c r="L63" i="3" s="1"/>
  <c r="L75" i="3" s="1"/>
  <c r="M55" i="3" s="1"/>
  <c r="M63" i="3" s="1"/>
  <c r="M75" i="3" s="1"/>
  <c r="F25" i="3"/>
  <c r="G25" i="3"/>
  <c r="H25" i="2"/>
  <c r="I25" i="2"/>
  <c r="J25" i="2"/>
  <c r="B25" i="2"/>
  <c r="K25" i="2"/>
  <c r="E25" i="2"/>
  <c r="D25" i="2"/>
  <c r="L25" i="2"/>
  <c r="C25" i="3"/>
  <c r="K25" i="3"/>
  <c r="M25" i="2"/>
  <c r="B30" i="2" s="1"/>
  <c r="B38" i="2" s="1"/>
  <c r="B50" i="2" s="1"/>
  <c r="C30" i="2" s="1"/>
  <c r="C38" i="2" s="1"/>
  <c r="C50" i="2" s="1"/>
  <c r="D30" i="2" s="1"/>
  <c r="D38" i="2" s="1"/>
  <c r="D50" i="2" s="1"/>
  <c r="E30" i="2" s="1"/>
  <c r="E38" i="2" s="1"/>
  <c r="E50" i="2" s="1"/>
  <c r="F30" i="2" s="1"/>
  <c r="F38" i="2" s="1"/>
  <c r="F50" i="2" s="1"/>
  <c r="G30" i="2" s="1"/>
  <c r="G38" i="2" s="1"/>
  <c r="G50" i="2" s="1"/>
  <c r="H30" i="2" s="1"/>
  <c r="H38" i="2" s="1"/>
  <c r="H50" i="2" s="1"/>
  <c r="I30" i="2" s="1"/>
  <c r="I38" i="2" s="1"/>
  <c r="I50" i="2" s="1"/>
  <c r="J30" i="2" s="1"/>
  <c r="J38" i="2" s="1"/>
  <c r="J50" i="2" s="1"/>
  <c r="K30" i="2" s="1"/>
  <c r="K38" i="2" s="1"/>
  <c r="K50" i="2" s="1"/>
  <c r="L30" i="2" s="1"/>
  <c r="L38" i="2" s="1"/>
  <c r="L50" i="2" s="1"/>
  <c r="M30" i="2" s="1"/>
  <c r="M38" i="2" s="1"/>
  <c r="M50" i="2" s="1"/>
  <c r="B55" i="2" s="1"/>
  <c r="B63" i="2" s="1"/>
  <c r="B75" i="2" s="1"/>
  <c r="C55" i="2" s="1"/>
  <c r="C63" i="2" s="1"/>
  <c r="C75" i="2" s="1"/>
  <c r="D55" i="2" s="1"/>
  <c r="D63" i="2" s="1"/>
  <c r="D75" i="2" s="1"/>
  <c r="E55" i="2" s="1"/>
  <c r="E63" i="2" s="1"/>
  <c r="E75" i="2" s="1"/>
  <c r="F55" i="2" s="1"/>
  <c r="F63" i="2" s="1"/>
  <c r="F75" i="2" s="1"/>
  <c r="G55" i="2" s="1"/>
  <c r="G63" i="2" s="1"/>
  <c r="G75" i="2" s="1"/>
  <c r="H55" i="2" s="1"/>
  <c r="H63" i="2" s="1"/>
  <c r="H75" i="2" s="1"/>
  <c r="I55" i="2" s="1"/>
  <c r="I63" i="2" s="1"/>
  <c r="I75" i="2" s="1"/>
  <c r="J55" i="2" s="1"/>
  <c r="J63" i="2" s="1"/>
  <c r="J75" i="2" s="1"/>
  <c r="K55" i="2" s="1"/>
  <c r="K63" i="2" s="1"/>
  <c r="K75" i="2" s="1"/>
  <c r="L55" i="2" s="1"/>
  <c r="L63" i="2" s="1"/>
  <c r="L75" i="2" s="1"/>
  <c r="M55" i="2" s="1"/>
  <c r="M63" i="2" s="1"/>
  <c r="M75" i="2" s="1"/>
  <c r="G25" i="2"/>
</calcChain>
</file>

<file path=xl/sharedStrings.xml><?xml version="1.0" encoding="utf-8"?>
<sst xmlns="http://schemas.openxmlformats.org/spreadsheetml/2006/main" count="353" uniqueCount="84">
  <si>
    <t>Month</t>
  </si>
  <si>
    <t>January</t>
  </si>
  <si>
    <t>February</t>
  </si>
  <si>
    <t>March</t>
  </si>
  <si>
    <t>April</t>
  </si>
  <si>
    <t>May</t>
  </si>
  <si>
    <t>June</t>
  </si>
  <si>
    <t>July</t>
  </si>
  <si>
    <t>August</t>
  </si>
  <si>
    <t>Sept.</t>
  </si>
  <si>
    <t>October</t>
  </si>
  <si>
    <t>Nov.</t>
  </si>
  <si>
    <t>December</t>
  </si>
  <si>
    <t>Opening Cash</t>
  </si>
  <si>
    <t>Revenues</t>
  </si>
  <si>
    <t>Bus Grant</t>
  </si>
  <si>
    <t>$250,000 Investment</t>
  </si>
  <si>
    <t>Donor Contributions</t>
  </si>
  <si>
    <t>Bus Rental Service</t>
  </si>
  <si>
    <t>Total Cash Available</t>
  </si>
  <si>
    <t>Expenses</t>
  </si>
  <si>
    <t>Bus Driver</t>
  </si>
  <si>
    <t>Rout/Dispatch</t>
  </si>
  <si>
    <t>Director</t>
  </si>
  <si>
    <t>gas</t>
  </si>
  <si>
    <t>bus</t>
  </si>
  <si>
    <t>decals</t>
  </si>
  <si>
    <t>radio</t>
  </si>
  <si>
    <t>Bus maintnance</t>
  </si>
  <si>
    <t>Total Expenses</t>
  </si>
  <si>
    <t>Ending Cash</t>
  </si>
  <si>
    <t>$50,000 Investment</t>
  </si>
  <si>
    <t xml:space="preserve">Donor Contributions </t>
  </si>
  <si>
    <t xml:space="preserve">At the end of this worst case scenario chart. The worst case would be that no community members show interest it the initiative and no traction is made in the program. This would be unfortunate but not impossible. The end plan for this scenario is to finish on a positive note of selling the bus and distributing the funds from the program to other initiatives. This showcases the last resort that best supports the Oklahoma Contemporary with minimal loss. </t>
  </si>
  <si>
    <t>Balance Sheet: Date: 2021- 990 (ending June 2022)</t>
  </si>
  <si>
    <t>Assets</t>
  </si>
  <si>
    <t>Liabilities</t>
  </si>
  <si>
    <t>Current Assets</t>
  </si>
  <si>
    <t>Current Liabilities</t>
  </si>
  <si>
    <t>Cash</t>
  </si>
  <si>
    <t>Accounts Payable</t>
  </si>
  <si>
    <t>Marketable Securities</t>
  </si>
  <si>
    <t>$ -</t>
  </si>
  <si>
    <t>Salaries</t>
  </si>
  <si>
    <t>Accounts Receivable</t>
  </si>
  <si>
    <t>Applicable Taxes</t>
  </si>
  <si>
    <t>Other Receivables</t>
  </si>
  <si>
    <t>Other current liabilities</t>
  </si>
  <si>
    <t>Inventory</t>
  </si>
  <si>
    <t>Total Current Liabiilties</t>
  </si>
  <si>
    <t>Other current assets</t>
  </si>
  <si>
    <t>Long-Term Liabilities</t>
  </si>
  <si>
    <t>Total Current Assets</t>
  </si>
  <si>
    <t>Loan on Building</t>
  </si>
  <si>
    <t>Other long-term liabilities</t>
  </si>
  <si>
    <t>Long-Term Assets</t>
  </si>
  <si>
    <t>Total Liabilities</t>
  </si>
  <si>
    <t>Equipment</t>
  </si>
  <si>
    <t>Building</t>
  </si>
  <si>
    <t>Net Worth/Net Assets</t>
  </si>
  <si>
    <t>Investments</t>
  </si>
  <si>
    <t>Unrestricted</t>
  </si>
  <si>
    <t>Other</t>
  </si>
  <si>
    <t>Restricted</t>
  </si>
  <si>
    <t>Total Long-Term Assets</t>
  </si>
  <si>
    <t>Total Net Worth/Net Assets</t>
  </si>
  <si>
    <t>Total Assets</t>
  </si>
  <si>
    <t>Total debt and net worth</t>
  </si>
  <si>
    <t>plus $100,000 restricted bus initiative grant</t>
  </si>
  <si>
    <t>plus $78,000 in salaries</t>
  </si>
  <si>
    <t>minus $59,000 in equipment and gas costs</t>
  </si>
  <si>
    <t xml:space="preserve">plus $16,000 bus rental service for </t>
  </si>
  <si>
    <t xml:space="preserve">The bus is a class D bus that has a maximum capacity of 30 people. This is not only because the bus itself can be purchased for less than $50,000, and the maximum capacity is equal to that of the maximum capacity of a group tour allowed at the Oklahoma Contemporary. Class sizes also do not exceed 30 and it is unlikely that all 30 participants of a class would all come from one underprivileged area. This will also reduce the price of gas needed as well as even reducing the cost of a decal, as the surface size of the bus is considerably smaller. By minimizing the necessary coverage of the decals this cost can be kept low. The smaller engine of a class D bus also will be cheaper in overall maintenance upkeep and repair costs. The amount of bus rentals is set to be the most realistic in cost and frequency, with the summer being the most rented time. A day rental will cost $1600 for private party use. The dispatcher will also have a pay that is more in line with average dispatcher pay at the rate of $20 an hour taking in consideration of overseeing only 1 bus this has been reduced to $17 an hour, totaling $35,000 a year. </t>
  </si>
  <si>
    <t xml:space="preserve">The second year removes the need for a grant to maintain the initiative but does include a $50,000 investment to maintain the bus and pay, leaving enough surplus to cover any major cost issues that may arrise with the bus. This will be likely but not for sure in the second year. This will continue to fund the program for the following year as well. </t>
  </si>
  <si>
    <t xml:space="preserve">The 3rd year includes the standard $50,000 for the initiative. This 3 year mark is the first year that will end in a negative amount. This is not an issue generally but the bus does require a funding surplus to cover any unforeseen maintenance  issues or breakdowns. For this reason the following year will include another grant to refresh the decals that would be worn by this time, and will establish the needed emergency funds to last a few more years. These years also prject a steady bus rental schedule and minimal bus issues. </t>
  </si>
  <si>
    <t>Projected Cash Flow Budget: Public Transport to Oklahoma Contemporary Arts Center/ OKC Bus: Year 1</t>
  </si>
  <si>
    <t>Projected Cash Flow Budget: Public Transport to Oklahoma Contemporary Arts Center/ OKC Bus: Year 2</t>
  </si>
  <si>
    <t>Projected Cash Flow Budget: Public Transport to Oklahoma Contemporary Arts Center/ OKC Bus: Year 3</t>
  </si>
  <si>
    <t>Best case starts with the assumption that a perfect bus can be found at a very low cost which could happen but is a hard to find deal for a class D bus that does not have a ton of miles already. This is the low end of the $50,000 bus budget. It also assumes low maintnance costs as well as assuming the bus gets rented once a month and twice a month during the summer months.</t>
  </si>
  <si>
    <t xml:space="preserve">This best-case scenario assumes the trend of bus rentals and bus maintenance remains ideal every year. This stretches the funds for the initiative to last many years wthout aditional funds while still having money for any emergency breakdowns or maintenance. </t>
  </si>
  <si>
    <t xml:space="preserve">The second year lacks continued funding due to lack of success in the program even though the funds last through the fiscal year. It may be hard to continue to fund if another possible scenario unflonds in which it is hard to find community members to ride the bus. </t>
  </si>
  <si>
    <t>This is only a 3% increase in cash &amp; salary costs</t>
  </si>
  <si>
    <t>plus $50,000 in equipment assets by bus</t>
  </si>
  <si>
    <t xml:space="preserve">The worst case scenario shows a good deal on a bus was not found.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</si>
</sst>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quot;$&quot;* #,##0.0_);_(&quot;$&quot;* \(#,##0.0\);_(&quot;$&quot;* &quot;-&quot;??_);_(@_)"/>
    <numFmt numFmtId="171" formatCode="&quot;$&quot;#,##0"/>
    <numFmt numFmtId="172" formatCode="&quot;$&quot;#,##0.00"/>
  </numFmts>
  <fonts count="18" x14ac:knownFonts="1">
    <font>
      <sz val="11"/>
      <color theme="1"/>
      <name val="Calibri"/>
      <scheme val="minor"/>
    </font>
    <font>
      <sz val="11"/>
      <name val="Calibri"/>
    </font>
    <font>
      <sz val="11"/>
      <color theme="1"/>
      <name val="Calibri"/>
      <scheme val="minor"/>
    </font>
    <font>
      <b/>
      <sz val="11"/>
      <color theme="1"/>
      <name val="Calibri"/>
    </font>
    <font>
      <sz val="11"/>
      <color theme="1"/>
      <name val="Calibri"/>
    </font>
    <font>
      <sz val="10"/>
      <color theme="1"/>
      <name val="Calibri"/>
    </font>
    <font>
      <i/>
      <sz val="11"/>
      <color theme="1"/>
      <name val="Calibri"/>
      <scheme val="minor"/>
    </font>
    <font>
      <sz val="11"/>
      <color theme="1"/>
      <name val="Calibri"/>
      <family val="2"/>
    </font>
    <font>
      <b/>
      <sz val="11"/>
      <color theme="1"/>
      <name val="Calibri"/>
      <family val="2"/>
      <scheme val="minor"/>
    </font>
    <font>
      <sz val="11"/>
      <color theme="1"/>
      <name val="Calibri"/>
      <family val="2"/>
      <scheme val="minor"/>
    </font>
    <font>
      <sz val="10"/>
      <color theme="1"/>
      <name val="Arial"/>
      <family val="2"/>
    </font>
    <font>
      <b/>
      <sz val="14"/>
      <color theme="1"/>
      <name val="Calibri"/>
      <family val="2"/>
    </font>
    <font>
      <sz val="14"/>
      <color rgb="FFEFEFEF"/>
      <name val="Calibri"/>
      <family val="2"/>
    </font>
    <font>
      <sz val="10"/>
      <color theme="1"/>
      <name val="Calibri"/>
      <family val="2"/>
      <scheme val="minor"/>
    </font>
    <font>
      <sz val="14"/>
      <color rgb="FF000000"/>
      <name val="Calibri"/>
      <family val="2"/>
    </font>
    <font>
      <sz val="10"/>
      <name val="Arial"/>
      <family val="2"/>
    </font>
    <font>
      <b/>
      <sz val="14"/>
      <color rgb="FF000000"/>
      <name val="Calibri"/>
      <family val="2"/>
    </font>
    <font>
      <b/>
      <sz val="16"/>
      <color rgb="FF000000"/>
      <name val="Calibri"/>
      <family val="2"/>
    </font>
  </fonts>
  <fills count="12">
    <fill>
      <patternFill patternType="none"/>
    </fill>
    <fill>
      <patternFill patternType="gray125"/>
    </fill>
    <fill>
      <patternFill patternType="solid">
        <fgColor rgb="FFF3F3F3"/>
        <bgColor rgb="FFF3F3F3"/>
      </patternFill>
    </fill>
    <fill>
      <patternFill patternType="solid">
        <fgColor rgb="FF000000"/>
        <bgColor rgb="FF000000"/>
      </patternFill>
    </fill>
    <fill>
      <patternFill patternType="solid">
        <fgColor rgb="FFF9FAFA"/>
        <bgColor rgb="FFF9FAFA"/>
      </patternFill>
    </fill>
    <fill>
      <patternFill patternType="solid">
        <fgColor theme="1" tint="0.499984740745262"/>
        <bgColor indexed="64"/>
      </patternFill>
    </fill>
    <fill>
      <patternFill patternType="solid">
        <fgColor theme="7" tint="0.39997558519241921"/>
        <bgColor rgb="FFD9EAD3"/>
      </patternFill>
    </fill>
    <fill>
      <patternFill patternType="solid">
        <fgColor theme="7" tint="0.39997558519241921"/>
        <bgColor indexed="64"/>
      </patternFill>
    </fill>
    <fill>
      <patternFill patternType="solid">
        <fgColor theme="7" tint="0.79998168889431442"/>
        <bgColor rgb="FFD9EAD3"/>
      </patternFill>
    </fill>
    <fill>
      <patternFill patternType="solid">
        <fgColor theme="7" tint="0.79998168889431442"/>
        <bgColor indexed="64"/>
      </patternFill>
    </fill>
    <fill>
      <patternFill patternType="solid">
        <fgColor theme="7" tint="0.39997558519241921"/>
        <bgColor rgb="FFD0E0E3"/>
      </patternFill>
    </fill>
    <fill>
      <patternFill patternType="solid">
        <fgColor theme="7" tint="0.39997558519241921"/>
        <bgColor rgb="FF000000"/>
      </patternFill>
    </fill>
  </fills>
  <borders count="4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ck">
        <color rgb="FF000000"/>
      </bottom>
      <diagonal/>
    </border>
    <border>
      <left/>
      <right/>
      <top style="thin">
        <color rgb="FF000000"/>
      </top>
      <bottom style="thick">
        <color rgb="FF000000"/>
      </bottom>
      <diagonal/>
    </border>
    <border>
      <left/>
      <right style="thick">
        <color rgb="FF000000"/>
      </right>
      <top style="thin">
        <color rgb="FF000000"/>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000000"/>
      </left>
      <right style="thin">
        <color rgb="FF000000"/>
      </right>
      <top style="thin">
        <color rgb="FF000000"/>
      </top>
      <bottom style="thin">
        <color rgb="FF000000"/>
      </bottom>
      <diagonal/>
    </border>
    <border>
      <left/>
      <right style="thick">
        <color rgb="FF000000"/>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ck">
        <color rgb="FF000000"/>
      </bottom>
      <diagonal/>
    </border>
    <border>
      <left/>
      <right/>
      <top style="medium">
        <color indexed="64"/>
      </top>
      <bottom style="thick">
        <color rgb="FF000000"/>
      </bottom>
      <diagonal/>
    </border>
    <border>
      <left/>
      <right style="thick">
        <color rgb="FF000000"/>
      </right>
      <top style="medium">
        <color indexed="64"/>
      </top>
      <bottom style="thick">
        <color rgb="FF000000"/>
      </bottom>
      <diagonal/>
    </border>
    <border>
      <left/>
      <right/>
      <top style="medium">
        <color indexed="64"/>
      </top>
      <bottom/>
      <diagonal/>
    </border>
    <border>
      <left style="thin">
        <color rgb="FF000000"/>
      </left>
      <right/>
      <top style="medium">
        <color indexed="64"/>
      </top>
      <bottom style="thick">
        <color rgb="FF000000"/>
      </bottom>
      <diagonal/>
    </border>
    <border>
      <left/>
      <right style="medium">
        <color indexed="64"/>
      </right>
      <top style="medium">
        <color indexed="64"/>
      </top>
      <bottom style="thick">
        <color rgb="FF000000"/>
      </bottom>
      <diagonal/>
    </border>
    <border>
      <left style="medium">
        <color indexed="64"/>
      </left>
      <right/>
      <top style="thin">
        <color rgb="FF000000"/>
      </top>
      <bottom style="medium">
        <color rgb="FF000000"/>
      </bottom>
      <diagonal/>
    </border>
    <border>
      <left/>
      <right style="medium">
        <color indexed="64"/>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bottom/>
      <diagonal/>
    </border>
    <border>
      <left/>
      <right style="medium">
        <color indexed="64"/>
      </right>
      <top/>
      <bottom/>
      <diagonal/>
    </border>
    <border>
      <left/>
      <right style="medium">
        <color indexed="64"/>
      </right>
      <top/>
      <bottom style="thin">
        <color rgb="FF000000"/>
      </bottom>
      <diagonal/>
    </border>
    <border>
      <left style="medium">
        <color indexed="64"/>
      </left>
      <right/>
      <top style="thin">
        <color rgb="FF000000"/>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xf numFmtId="44" fontId="2" fillId="0" borderId="0" applyFont="0" applyFill="0" applyBorder="0" applyAlignment="0" applyProtection="0"/>
  </cellStyleXfs>
  <cellXfs count="124">
    <xf numFmtId="0" fontId="0" fillId="0" borderId="0" xfId="0"/>
    <xf numFmtId="0" fontId="2" fillId="0" borderId="4" xfId="0" applyFont="1" applyBorder="1"/>
    <xf numFmtId="0" fontId="3" fillId="0" borderId="2" xfId="0" applyFont="1" applyBorder="1" applyAlignment="1">
      <alignment horizontal="left" wrapText="1"/>
    </xf>
    <xf numFmtId="0" fontId="4" fillId="0" borderId="4" xfId="0" applyFont="1" applyBorder="1" applyAlignment="1">
      <alignment wrapText="1"/>
    </xf>
    <xf numFmtId="0" fontId="4" fillId="0" borderId="0" xfId="0" applyFont="1" applyAlignment="1">
      <alignment wrapText="1"/>
    </xf>
    <xf numFmtId="0" fontId="3" fillId="0" borderId="5" xfId="0" applyFont="1" applyBorder="1" applyAlignment="1">
      <alignment wrapText="1"/>
    </xf>
    <xf numFmtId="164" fontId="4" fillId="0" borderId="0" xfId="0" applyNumberFormat="1" applyFont="1"/>
    <xf numFmtId="164" fontId="4" fillId="0" borderId="6" xfId="0" applyNumberFormat="1" applyFont="1" applyBorder="1"/>
    <xf numFmtId="164" fontId="4" fillId="0" borderId="7" xfId="0" applyNumberFormat="1" applyFont="1" applyBorder="1"/>
    <xf numFmtId="0" fontId="4" fillId="0" borderId="8" xfId="0" applyFont="1" applyBorder="1"/>
    <xf numFmtId="0" fontId="3" fillId="0" borderId="8" xfId="0" applyFont="1" applyBorder="1"/>
    <xf numFmtId="0" fontId="2" fillId="0" borderId="0" xfId="0" applyFont="1"/>
    <xf numFmtId="164" fontId="4" fillId="0" borderId="9" xfId="0" applyNumberFormat="1" applyFont="1" applyBorder="1"/>
    <xf numFmtId="0" fontId="5" fillId="0" borderId="8" xfId="0" applyFont="1" applyBorder="1" applyAlignment="1">
      <alignment horizontal="left"/>
    </xf>
    <xf numFmtId="0" fontId="4" fillId="0" borderId="8" xfId="0" applyFont="1" applyBorder="1" applyAlignment="1">
      <alignment horizontal="left"/>
    </xf>
    <xf numFmtId="0" fontId="4" fillId="0" borderId="10" xfId="0" applyFont="1" applyBorder="1" applyAlignment="1">
      <alignment horizontal="left"/>
    </xf>
    <xf numFmtId="164" fontId="4" fillId="0" borderId="11" xfId="0" applyNumberFormat="1" applyFont="1" applyBorder="1"/>
    <xf numFmtId="0" fontId="4" fillId="0" borderId="0" xfId="0" applyFont="1"/>
    <xf numFmtId="44" fontId="4" fillId="0" borderId="0" xfId="0" applyNumberFormat="1" applyFont="1"/>
    <xf numFmtId="0" fontId="6" fillId="0" borderId="0" xfId="0" applyFont="1"/>
    <xf numFmtId="44" fontId="4" fillId="0" borderId="11" xfId="0" applyNumberFormat="1" applyFont="1" applyBorder="1"/>
    <xf numFmtId="0" fontId="4" fillId="0" borderId="8" xfId="0" applyFont="1" applyBorder="1" applyAlignment="1">
      <alignment wrapText="1"/>
    </xf>
    <xf numFmtId="44" fontId="4" fillId="0" borderId="6" xfId="0" applyNumberFormat="1" applyFont="1" applyBorder="1"/>
    <xf numFmtId="0" fontId="4" fillId="0" borderId="10" xfId="0" applyFont="1" applyBorder="1"/>
    <xf numFmtId="44" fontId="4" fillId="0" borderId="12" xfId="0" applyNumberFormat="1" applyFont="1" applyBorder="1"/>
    <xf numFmtId="0" fontId="2" fillId="0" borderId="5" xfId="0" applyFont="1" applyBorder="1" applyAlignment="1">
      <alignment horizontal="center" vertical="center"/>
    </xf>
    <xf numFmtId="0" fontId="1" fillId="0" borderId="7" xfId="0" applyFont="1" applyBorder="1"/>
    <xf numFmtId="0" fontId="1" fillId="0" borderId="6" xfId="0" applyFont="1" applyBorder="1"/>
    <xf numFmtId="0" fontId="1" fillId="0" borderId="10" xfId="0" applyFont="1" applyBorder="1"/>
    <xf numFmtId="0" fontId="1" fillId="0" borderId="11" xfId="0" applyFont="1" applyBorder="1"/>
    <xf numFmtId="0" fontId="1" fillId="0" borderId="12" xfId="0" applyFont="1" applyBorder="1"/>
    <xf numFmtId="0" fontId="2" fillId="2" borderId="16" xfId="0" applyFont="1" applyFill="1" applyBorder="1" applyAlignment="1">
      <alignment vertical="top" wrapText="1"/>
    </xf>
    <xf numFmtId="0" fontId="1" fillId="0" borderId="16" xfId="0" applyFont="1" applyBorder="1"/>
    <xf numFmtId="0" fontId="1" fillId="0" borderId="17" xfId="0" applyFont="1" applyBorder="1"/>
    <xf numFmtId="0" fontId="1" fillId="0" borderId="14" xfId="0" applyFont="1" applyBorder="1"/>
    <xf numFmtId="0" fontId="1" fillId="0" borderId="15" xfId="0" applyFont="1" applyBorder="1"/>
    <xf numFmtId="44" fontId="7" fillId="0" borderId="0" xfId="0" applyNumberFormat="1" applyFont="1" applyFill="1" applyBorder="1"/>
    <xf numFmtId="0" fontId="8" fillId="0" borderId="0" xfId="0" applyFont="1"/>
    <xf numFmtId="0" fontId="10" fillId="0" borderId="0" xfId="0" applyFont="1"/>
    <xf numFmtId="0" fontId="0" fillId="0" borderId="0" xfId="0" applyNumberFormat="1"/>
    <xf numFmtId="3" fontId="13" fillId="0" borderId="0" xfId="0" applyNumberFormat="1" applyFont="1"/>
    <xf numFmtId="171" fontId="14" fillId="0" borderId="0" xfId="0" applyNumberFormat="1" applyFont="1"/>
    <xf numFmtId="0" fontId="13" fillId="0" borderId="0" xfId="0" applyFont="1"/>
    <xf numFmtId="0" fontId="14" fillId="0" borderId="10" xfId="0" applyFont="1" applyBorder="1"/>
    <xf numFmtId="0" fontId="14" fillId="0" borderId="8" xfId="0" applyFont="1" applyBorder="1"/>
    <xf numFmtId="172" fontId="14" fillId="0" borderId="7" xfId="0" applyNumberFormat="1" applyFont="1" applyBorder="1"/>
    <xf numFmtId="0" fontId="15" fillId="0" borderId="7" xfId="0" applyFont="1" applyBorder="1"/>
    <xf numFmtId="0" fontId="14" fillId="0" borderId="5" xfId="0" applyFont="1" applyBorder="1" applyAlignment="1">
      <alignment horizontal="left"/>
    </xf>
    <xf numFmtId="0" fontId="14" fillId="0" borderId="8" xfId="0" applyFont="1" applyBorder="1" applyAlignment="1">
      <alignment horizontal="left"/>
    </xf>
    <xf numFmtId="0" fontId="14" fillId="0" borderId="8" xfId="0" applyFont="1" applyBorder="1" applyAlignment="1">
      <alignment horizontal="left"/>
    </xf>
    <xf numFmtId="0" fontId="14" fillId="0" borderId="9" xfId="0" applyFont="1" applyBorder="1"/>
    <xf numFmtId="0" fontId="16" fillId="0" borderId="8" xfId="0" applyFont="1" applyBorder="1"/>
    <xf numFmtId="171" fontId="14" fillId="0" borderId="9" xfId="0" applyNumberFormat="1" applyFont="1" applyBorder="1"/>
    <xf numFmtId="0" fontId="16" fillId="0" borderId="8" xfId="0" applyFont="1" applyBorder="1" applyAlignment="1">
      <alignment horizontal="left"/>
    </xf>
    <xf numFmtId="171" fontId="14" fillId="0" borderId="12" xfId="0" applyNumberFormat="1" applyFont="1" applyBorder="1"/>
    <xf numFmtId="0" fontId="14" fillId="0" borderId="10" xfId="0" applyFont="1" applyBorder="1" applyAlignment="1">
      <alignment horizontal="left"/>
    </xf>
    <xf numFmtId="0" fontId="16" fillId="0" borderId="8" xfId="0" applyFont="1" applyBorder="1" applyAlignment="1">
      <alignment horizontal="left"/>
    </xf>
    <xf numFmtId="172" fontId="14" fillId="0" borderId="9" xfId="0" applyNumberFormat="1" applyFont="1" applyBorder="1"/>
    <xf numFmtId="172" fontId="14" fillId="0" borderId="12" xfId="0" applyNumberFormat="1" applyFont="1" applyBorder="1"/>
    <xf numFmtId="0" fontId="14" fillId="0" borderId="3" xfId="0" applyFont="1" applyBorder="1"/>
    <xf numFmtId="0" fontId="16" fillId="0" borderId="3" xfId="0" applyFont="1" applyBorder="1"/>
    <xf numFmtId="0" fontId="16" fillId="0" borderId="18" xfId="0" applyFont="1" applyBorder="1"/>
    <xf numFmtId="0" fontId="15" fillId="0" borderId="19" xfId="0" applyFont="1" applyBorder="1"/>
    <xf numFmtId="0" fontId="16" fillId="4" borderId="20" xfId="0" applyFont="1" applyFill="1" applyBorder="1" applyAlignment="1">
      <alignment horizontal="center"/>
    </xf>
    <xf numFmtId="0" fontId="15" fillId="0" borderId="21" xfId="0" applyFont="1" applyBorder="1"/>
    <xf numFmtId="0" fontId="15" fillId="0" borderId="20" xfId="0" applyFont="1" applyBorder="1"/>
    <xf numFmtId="0" fontId="16" fillId="4" borderId="22" xfId="0" applyFont="1" applyFill="1" applyBorder="1" applyAlignment="1">
      <alignment horizontal="center"/>
    </xf>
    <xf numFmtId="0" fontId="14" fillId="0" borderId="8" xfId="0" applyFont="1" applyBorder="1"/>
    <xf numFmtId="0" fontId="15" fillId="0" borderId="0" xfId="0" applyFont="1" applyBorder="1"/>
    <xf numFmtId="171" fontId="14" fillId="0" borderId="0" xfId="0" applyNumberFormat="1" applyFont="1" applyBorder="1"/>
    <xf numFmtId="0" fontId="16" fillId="4" borderId="30" xfId="0" applyFont="1" applyFill="1" applyBorder="1" applyAlignment="1">
      <alignment horizontal="center"/>
    </xf>
    <xf numFmtId="0" fontId="13" fillId="3" borderId="0" xfId="0" applyFont="1" applyFill="1" applyBorder="1"/>
    <xf numFmtId="0" fontId="15" fillId="0" borderId="31" xfId="0" applyFont="1" applyBorder="1"/>
    <xf numFmtId="0" fontId="16" fillId="0" borderId="32" xfId="0" applyFont="1" applyBorder="1"/>
    <xf numFmtId="0" fontId="14" fillId="0" borderId="33" xfId="0" applyFont="1" applyBorder="1"/>
    <xf numFmtId="0" fontId="14" fillId="0" borderId="34" xfId="0" applyFont="1" applyBorder="1" applyAlignment="1">
      <alignment horizontal="left"/>
    </xf>
    <xf numFmtId="0" fontId="14" fillId="0" borderId="0" xfId="0" applyFont="1" applyBorder="1"/>
    <xf numFmtId="171" fontId="12" fillId="0" borderId="35" xfId="0" applyNumberFormat="1" applyFont="1" applyBorder="1"/>
    <xf numFmtId="0" fontId="14" fillId="0" borderId="34" xfId="0" applyFont="1" applyBorder="1" applyAlignment="1">
      <alignment horizontal="left"/>
    </xf>
    <xf numFmtId="0" fontId="0" fillId="0" borderId="0" xfId="0" applyBorder="1"/>
    <xf numFmtId="0" fontId="14" fillId="0" borderId="35" xfId="0" applyFont="1" applyBorder="1"/>
    <xf numFmtId="171" fontId="12" fillId="0" borderId="0" xfId="0" applyNumberFormat="1" applyFont="1" applyBorder="1"/>
    <xf numFmtId="172" fontId="12" fillId="0" borderId="36" xfId="0" applyNumberFormat="1" applyFont="1" applyBorder="1"/>
    <xf numFmtId="172" fontId="14" fillId="0" borderId="35" xfId="0" applyNumberFormat="1" applyFont="1" applyBorder="1"/>
    <xf numFmtId="171" fontId="14" fillId="0" borderId="35" xfId="0" applyNumberFormat="1" applyFont="1" applyBorder="1"/>
    <xf numFmtId="0" fontId="14" fillId="0" borderId="37" xfId="0" applyFont="1" applyBorder="1" applyAlignment="1">
      <alignment horizontal="left"/>
    </xf>
    <xf numFmtId="171" fontId="14" fillId="0" borderId="36" xfId="0" applyNumberFormat="1" applyFont="1" applyBorder="1"/>
    <xf numFmtId="0" fontId="16" fillId="0" borderId="34" xfId="0" applyFont="1" applyBorder="1" applyAlignment="1">
      <alignment horizontal="left"/>
    </xf>
    <xf numFmtId="0" fontId="14" fillId="0" borderId="34" xfId="0" applyFont="1" applyBorder="1"/>
    <xf numFmtId="0" fontId="9" fillId="2" borderId="13" xfId="0" applyFont="1" applyFill="1" applyBorder="1" applyAlignment="1">
      <alignment vertical="top" wrapText="1"/>
    </xf>
    <xf numFmtId="0" fontId="9" fillId="2" borderId="16" xfId="0" applyFont="1" applyFill="1" applyBorder="1" applyAlignment="1">
      <alignment vertical="top" wrapText="1"/>
    </xf>
    <xf numFmtId="0" fontId="1" fillId="7" borderId="2" xfId="0" applyFont="1" applyFill="1" applyBorder="1"/>
    <xf numFmtId="0" fontId="1" fillId="7" borderId="3" xfId="0" applyFont="1" applyFill="1" applyBorder="1"/>
    <xf numFmtId="0" fontId="0" fillId="7" borderId="0" xfId="0" applyFill="1"/>
    <xf numFmtId="0" fontId="1" fillId="7" borderId="9" xfId="0" applyFont="1" applyFill="1" applyBorder="1"/>
    <xf numFmtId="0" fontId="1" fillId="7" borderId="10" xfId="0" applyFont="1" applyFill="1" applyBorder="1"/>
    <xf numFmtId="0" fontId="1" fillId="7" borderId="11" xfId="0" applyFont="1" applyFill="1" applyBorder="1"/>
    <xf numFmtId="0" fontId="1" fillId="7" borderId="12" xfId="0" applyFont="1" applyFill="1" applyBorder="1"/>
    <xf numFmtId="0" fontId="11" fillId="6" borderId="1" xfId="0" applyFont="1" applyFill="1" applyBorder="1" applyAlignment="1">
      <alignment horizontal="center" vertical="center"/>
    </xf>
    <xf numFmtId="0" fontId="11" fillId="6" borderId="8" xfId="0" applyFont="1" applyFill="1" applyBorder="1" applyAlignment="1">
      <alignment horizontal="center" vertical="center"/>
    </xf>
    <xf numFmtId="171" fontId="14" fillId="8" borderId="0" xfId="0" applyNumberFormat="1" applyFont="1" applyFill="1" applyBorder="1"/>
    <xf numFmtId="0" fontId="14" fillId="8" borderId="0" xfId="0" applyFont="1" applyFill="1" applyBorder="1"/>
    <xf numFmtId="44" fontId="14" fillId="8" borderId="9" xfId="1" applyFont="1" applyFill="1" applyBorder="1"/>
    <xf numFmtId="172" fontId="14" fillId="8" borderId="9" xfId="0" applyNumberFormat="1" applyFont="1" applyFill="1" applyBorder="1"/>
    <xf numFmtId="171" fontId="14" fillId="8" borderId="12" xfId="0" applyNumberFormat="1" applyFont="1" applyFill="1" applyBorder="1"/>
    <xf numFmtId="171" fontId="14" fillId="8" borderId="9" xfId="0" applyNumberFormat="1" applyFont="1" applyFill="1" applyBorder="1"/>
    <xf numFmtId="44" fontId="14" fillId="8" borderId="0" xfId="1" applyFont="1" applyFill="1" applyBorder="1"/>
    <xf numFmtId="172" fontId="14" fillId="8" borderId="0" xfId="0" applyNumberFormat="1" applyFont="1" applyFill="1" applyBorder="1"/>
    <xf numFmtId="44" fontId="14" fillId="8" borderId="35" xfId="1" applyFont="1" applyFill="1" applyBorder="1"/>
    <xf numFmtId="172" fontId="14" fillId="8" borderId="35" xfId="0" applyNumberFormat="1" applyFont="1" applyFill="1" applyBorder="1"/>
    <xf numFmtId="171" fontId="14" fillId="8" borderId="36" xfId="0" applyNumberFormat="1" applyFont="1" applyFill="1" applyBorder="1"/>
    <xf numFmtId="171" fontId="14" fillId="8" borderId="35" xfId="0" applyNumberFormat="1" applyFont="1" applyFill="1" applyBorder="1"/>
    <xf numFmtId="0" fontId="17" fillId="10" borderId="24" xfId="0" applyFont="1" applyFill="1" applyBorder="1" applyAlignment="1">
      <alignment horizontal="center"/>
    </xf>
    <xf numFmtId="0" fontId="15" fillId="7" borderId="25" xfId="0" applyFont="1" applyFill="1" applyBorder="1"/>
    <xf numFmtId="0" fontId="15" fillId="7" borderId="26" xfId="0" applyFont="1" applyFill="1" applyBorder="1"/>
    <xf numFmtId="0" fontId="13" fillId="11" borderId="27" xfId="0" applyFont="1" applyFill="1" applyBorder="1"/>
    <xf numFmtId="0" fontId="17" fillId="10" borderId="28" xfId="0" applyFont="1" applyFill="1" applyBorder="1" applyAlignment="1">
      <alignment horizontal="center"/>
    </xf>
    <xf numFmtId="0" fontId="15" fillId="7" borderId="29" xfId="0" applyFont="1" applyFill="1" applyBorder="1"/>
    <xf numFmtId="0" fontId="13" fillId="9" borderId="23" xfId="0" applyFont="1" applyFill="1" applyBorder="1" applyAlignment="1">
      <alignment horizontal="center"/>
    </xf>
    <xf numFmtId="0" fontId="0" fillId="5" borderId="23" xfId="0" applyFill="1" applyBorder="1"/>
    <xf numFmtId="0" fontId="13" fillId="9" borderId="38" xfId="0" applyFont="1" applyFill="1" applyBorder="1" applyAlignment="1">
      <alignment horizontal="center"/>
    </xf>
    <xf numFmtId="0" fontId="13" fillId="9" borderId="39" xfId="0" applyFont="1" applyFill="1" applyBorder="1" applyAlignment="1">
      <alignment horizontal="center"/>
    </xf>
    <xf numFmtId="0" fontId="0" fillId="5" borderId="39" xfId="0" applyFill="1" applyBorder="1"/>
    <xf numFmtId="0" fontId="13" fillId="9" borderId="40" xfId="0" applyFont="1" applyFill="1" applyBorder="1" applyAlignment="1">
      <alignment horizont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89B86-7B4C-5D48-91E6-A2EBAEE6BB79}">
  <dimension ref="A1:N28"/>
  <sheetViews>
    <sheetView workbookViewId="0">
      <selection activeCell="J32" sqref="J32"/>
    </sheetView>
  </sheetViews>
  <sheetFormatPr baseColWidth="10" defaultRowHeight="15" x14ac:dyDescent="0.2"/>
  <cols>
    <col min="1" max="1" width="21.6640625" customWidth="1"/>
    <col min="3" max="3" width="15.83203125" bestFit="1" customWidth="1"/>
    <col min="4" max="4" width="28.6640625" customWidth="1"/>
    <col min="5" max="5" width="15.83203125" bestFit="1" customWidth="1"/>
    <col min="6" max="6" width="0.83203125" customWidth="1"/>
    <col min="8" max="8" width="19.83203125" customWidth="1"/>
    <col min="9" max="9" width="15.83203125" bestFit="1" customWidth="1"/>
    <col min="10" max="10" width="29.6640625" customWidth="1"/>
    <col min="11" max="11" width="15.83203125" bestFit="1" customWidth="1"/>
  </cols>
  <sheetData>
    <row r="1" spans="1:14" ht="22" thickBot="1" x14ac:dyDescent="0.3">
      <c r="A1" s="112" t="s">
        <v>34</v>
      </c>
      <c r="B1" s="113"/>
      <c r="C1" s="113"/>
      <c r="D1" s="113"/>
      <c r="E1" s="114"/>
      <c r="F1" s="115"/>
      <c r="G1" s="116" t="s">
        <v>34</v>
      </c>
      <c r="H1" s="113"/>
      <c r="I1" s="113"/>
      <c r="J1" s="113"/>
      <c r="K1" s="117"/>
    </row>
    <row r="2" spans="1:14" ht="21" thickTop="1" thickBot="1" x14ac:dyDescent="0.3">
      <c r="A2" s="70" t="s">
        <v>35</v>
      </c>
      <c r="B2" s="65"/>
      <c r="C2" s="64"/>
      <c r="D2" s="63" t="s">
        <v>36</v>
      </c>
      <c r="E2" s="62"/>
      <c r="F2" s="71"/>
      <c r="G2" s="66" t="s">
        <v>35</v>
      </c>
      <c r="H2" s="65"/>
      <c r="I2" s="64"/>
      <c r="J2" s="63" t="s">
        <v>36</v>
      </c>
      <c r="K2" s="72"/>
    </row>
    <row r="3" spans="1:14" ht="19" x14ac:dyDescent="0.25">
      <c r="A3" s="73" t="s">
        <v>37</v>
      </c>
      <c r="B3" s="59"/>
      <c r="C3" s="59"/>
      <c r="D3" s="60" t="s">
        <v>38</v>
      </c>
      <c r="E3" s="59"/>
      <c r="F3" s="71"/>
      <c r="G3" s="61" t="s">
        <v>37</v>
      </c>
      <c r="H3" s="59"/>
      <c r="I3" s="59"/>
      <c r="J3" s="60" t="s">
        <v>38</v>
      </c>
      <c r="K3" s="74"/>
    </row>
    <row r="4" spans="1:14" ht="19" x14ac:dyDescent="0.25">
      <c r="A4" s="75" t="s">
        <v>39</v>
      </c>
      <c r="B4" s="76"/>
      <c r="C4" s="100">
        <v>1349369</v>
      </c>
      <c r="D4" s="48" t="s">
        <v>40</v>
      </c>
      <c r="E4" s="52">
        <v>245914</v>
      </c>
      <c r="F4" s="71"/>
      <c r="G4" s="48" t="s">
        <v>39</v>
      </c>
      <c r="H4" s="76"/>
      <c r="I4" s="106">
        <v>1390369</v>
      </c>
      <c r="J4" s="48" t="s">
        <v>40</v>
      </c>
      <c r="K4" s="77">
        <v>245914</v>
      </c>
      <c r="L4" s="38"/>
    </row>
    <row r="5" spans="1:14" ht="19" x14ac:dyDescent="0.25">
      <c r="A5" s="78" t="s">
        <v>41</v>
      </c>
      <c r="B5" s="79"/>
      <c r="C5" s="69" t="s">
        <v>42</v>
      </c>
      <c r="D5" s="48" t="s">
        <v>43</v>
      </c>
      <c r="E5" s="102">
        <v>2681488</v>
      </c>
      <c r="F5" s="71"/>
      <c r="G5" s="49" t="s">
        <v>41</v>
      </c>
      <c r="H5" s="79"/>
      <c r="I5" s="69" t="s">
        <v>42</v>
      </c>
      <c r="J5" s="48" t="s">
        <v>43</v>
      </c>
      <c r="K5" s="108">
        <v>2759488</v>
      </c>
      <c r="L5" s="39"/>
    </row>
    <row r="6" spans="1:14" ht="19" x14ac:dyDescent="0.25">
      <c r="A6" s="78" t="s">
        <v>44</v>
      </c>
      <c r="B6" s="79"/>
      <c r="C6" s="69" t="s">
        <v>42</v>
      </c>
      <c r="D6" s="48" t="s">
        <v>45</v>
      </c>
      <c r="E6" s="50" t="s">
        <v>42</v>
      </c>
      <c r="F6" s="71"/>
      <c r="G6" s="49" t="s">
        <v>44</v>
      </c>
      <c r="H6" s="79"/>
      <c r="I6" s="69" t="s">
        <v>42</v>
      </c>
      <c r="J6" s="48" t="s">
        <v>45</v>
      </c>
      <c r="K6" s="80" t="s">
        <v>42</v>
      </c>
      <c r="L6" s="39"/>
    </row>
    <row r="7" spans="1:14" ht="19" x14ac:dyDescent="0.25">
      <c r="A7" s="78" t="s">
        <v>46</v>
      </c>
      <c r="B7" s="79"/>
      <c r="C7" s="69">
        <v>703465</v>
      </c>
      <c r="D7" s="55" t="s">
        <v>47</v>
      </c>
      <c r="E7" s="58">
        <v>124607</v>
      </c>
      <c r="F7" s="71"/>
      <c r="G7" s="49" t="s">
        <v>46</v>
      </c>
      <c r="H7" s="79"/>
      <c r="I7" s="81">
        <v>703465</v>
      </c>
      <c r="J7" s="55" t="s">
        <v>47</v>
      </c>
      <c r="K7" s="82">
        <v>124607</v>
      </c>
      <c r="L7" s="39"/>
    </row>
    <row r="8" spans="1:14" ht="19" x14ac:dyDescent="0.25">
      <c r="A8" s="78" t="s">
        <v>48</v>
      </c>
      <c r="B8" s="79"/>
      <c r="C8" s="69" t="s">
        <v>42</v>
      </c>
      <c r="D8" s="44" t="s">
        <v>49</v>
      </c>
      <c r="E8" s="57">
        <v>3052009</v>
      </c>
      <c r="F8" s="71"/>
      <c r="G8" s="49" t="s">
        <v>48</v>
      </c>
      <c r="H8" s="79"/>
      <c r="I8" s="69" t="s">
        <v>42</v>
      </c>
      <c r="J8" s="44" t="s">
        <v>49</v>
      </c>
      <c r="K8" s="83">
        <v>3130009</v>
      </c>
      <c r="L8" s="39"/>
      <c r="N8" s="40"/>
    </row>
    <row r="9" spans="1:14" ht="19" x14ac:dyDescent="0.25">
      <c r="A9" s="78" t="s">
        <v>50</v>
      </c>
      <c r="B9" s="79"/>
      <c r="C9" s="69">
        <v>89656</v>
      </c>
      <c r="D9" s="56" t="s">
        <v>51</v>
      </c>
      <c r="E9" s="52"/>
      <c r="F9" s="71"/>
      <c r="G9" s="49" t="s">
        <v>50</v>
      </c>
      <c r="H9" s="79"/>
      <c r="I9" s="81">
        <v>89656</v>
      </c>
      <c r="J9" s="56" t="s">
        <v>51</v>
      </c>
      <c r="K9" s="84"/>
      <c r="L9" s="39"/>
      <c r="N9" s="42"/>
    </row>
    <row r="10" spans="1:14" ht="19" x14ac:dyDescent="0.25">
      <c r="A10" s="85" t="s">
        <v>52</v>
      </c>
      <c r="B10" s="46"/>
      <c r="C10" s="45">
        <v>2142490</v>
      </c>
      <c r="D10" s="48" t="s">
        <v>53</v>
      </c>
      <c r="E10" s="50" t="s">
        <v>42</v>
      </c>
      <c r="F10" s="71"/>
      <c r="G10" s="47" t="s">
        <v>52</v>
      </c>
      <c r="H10" s="46"/>
      <c r="I10" s="45">
        <v>2183490</v>
      </c>
      <c r="J10" s="48" t="s">
        <v>53</v>
      </c>
      <c r="K10" s="80" t="s">
        <v>42</v>
      </c>
      <c r="L10" s="39"/>
      <c r="N10" s="41"/>
    </row>
    <row r="11" spans="1:14" ht="19" x14ac:dyDescent="0.25">
      <c r="A11" s="75"/>
      <c r="B11" s="76"/>
      <c r="C11" s="69"/>
      <c r="D11" s="55" t="s">
        <v>54</v>
      </c>
      <c r="E11" s="54" t="s">
        <v>42</v>
      </c>
      <c r="F11" s="71"/>
      <c r="G11" s="48"/>
      <c r="H11" s="76"/>
      <c r="I11" s="69"/>
      <c r="J11" s="55" t="s">
        <v>54</v>
      </c>
      <c r="K11" s="86" t="s">
        <v>42</v>
      </c>
      <c r="L11" s="38"/>
      <c r="N11" s="40"/>
    </row>
    <row r="12" spans="1:14" ht="19" x14ac:dyDescent="0.25">
      <c r="A12" s="87" t="s">
        <v>55</v>
      </c>
      <c r="B12" s="79"/>
      <c r="C12" s="76"/>
      <c r="D12" s="44" t="s">
        <v>56</v>
      </c>
      <c r="E12" s="52">
        <v>3052009</v>
      </c>
      <c r="F12" s="71"/>
      <c r="G12" s="53" t="s">
        <v>55</v>
      </c>
      <c r="H12" s="79"/>
      <c r="I12" s="76"/>
      <c r="J12" s="44" t="s">
        <v>56</v>
      </c>
      <c r="K12" s="84">
        <v>3130009</v>
      </c>
    </row>
    <row r="13" spans="1:14" ht="19" x14ac:dyDescent="0.25">
      <c r="A13" s="78" t="s">
        <v>57</v>
      </c>
      <c r="B13" s="79"/>
      <c r="C13" s="101" t="s">
        <v>42</v>
      </c>
      <c r="D13" s="44"/>
      <c r="E13" s="52"/>
      <c r="F13" s="71"/>
      <c r="G13" s="49" t="s">
        <v>57</v>
      </c>
      <c r="H13" s="79"/>
      <c r="I13" s="107">
        <v>50000</v>
      </c>
      <c r="J13" s="44"/>
      <c r="K13" s="84"/>
      <c r="L13" s="39"/>
    </row>
    <row r="14" spans="1:14" ht="19" x14ac:dyDescent="0.25">
      <c r="A14" s="75" t="s">
        <v>58</v>
      </c>
      <c r="B14" s="76"/>
      <c r="C14" s="69">
        <v>26335284</v>
      </c>
      <c r="D14" s="51" t="s">
        <v>59</v>
      </c>
      <c r="E14" s="50"/>
      <c r="F14" s="71"/>
      <c r="G14" s="48" t="s">
        <v>58</v>
      </c>
      <c r="H14" s="76"/>
      <c r="I14" s="81">
        <v>26335284</v>
      </c>
      <c r="J14" s="51" t="s">
        <v>59</v>
      </c>
      <c r="K14" s="80"/>
      <c r="L14" s="38"/>
    </row>
    <row r="15" spans="1:14" ht="19" x14ac:dyDescent="0.25">
      <c r="A15" s="78" t="s">
        <v>60</v>
      </c>
      <c r="B15" s="79"/>
      <c r="C15" s="69" t="s">
        <v>42</v>
      </c>
      <c r="D15" s="44" t="s">
        <v>61</v>
      </c>
      <c r="E15" s="103">
        <v>24736656</v>
      </c>
      <c r="F15" s="71"/>
      <c r="G15" s="49" t="s">
        <v>60</v>
      </c>
      <c r="H15" s="79"/>
      <c r="I15" s="69" t="s">
        <v>42</v>
      </c>
      <c r="J15" s="44" t="s">
        <v>61</v>
      </c>
      <c r="K15" s="109">
        <v>24876656</v>
      </c>
      <c r="L15" s="39"/>
    </row>
    <row r="16" spans="1:14" ht="19" x14ac:dyDescent="0.25">
      <c r="A16" s="75" t="s">
        <v>62</v>
      </c>
      <c r="B16" s="76"/>
      <c r="C16" s="69" t="s">
        <v>42</v>
      </c>
      <c r="D16" s="43" t="s">
        <v>63</v>
      </c>
      <c r="E16" s="104">
        <v>3370597</v>
      </c>
      <c r="F16" s="71"/>
      <c r="G16" s="48" t="s">
        <v>62</v>
      </c>
      <c r="H16" s="76"/>
      <c r="I16" s="69" t="s">
        <v>42</v>
      </c>
      <c r="J16" s="43" t="s">
        <v>63</v>
      </c>
      <c r="K16" s="110">
        <v>3470597</v>
      </c>
      <c r="L16" s="38"/>
    </row>
    <row r="17" spans="1:12" ht="19" x14ac:dyDescent="0.25">
      <c r="A17" s="85" t="s">
        <v>64</v>
      </c>
      <c r="B17" s="46"/>
      <c r="C17" s="45">
        <v>26335284</v>
      </c>
      <c r="D17" s="44" t="s">
        <v>65</v>
      </c>
      <c r="E17" s="105">
        <v>28107253</v>
      </c>
      <c r="F17" s="71"/>
      <c r="G17" s="47" t="s">
        <v>64</v>
      </c>
      <c r="H17" s="46"/>
      <c r="I17" s="45">
        <f>I14+I13</f>
        <v>26385284</v>
      </c>
      <c r="J17" s="44" t="s">
        <v>65</v>
      </c>
      <c r="K17" s="111">
        <v>28347253</v>
      </c>
    </row>
    <row r="18" spans="1:12" ht="19" x14ac:dyDescent="0.25">
      <c r="A18" s="88" t="s">
        <v>66</v>
      </c>
      <c r="B18" s="68"/>
      <c r="C18" s="69">
        <v>28477774</v>
      </c>
      <c r="D18" s="44" t="s">
        <v>67</v>
      </c>
      <c r="E18" s="105">
        <v>31159262</v>
      </c>
      <c r="F18" s="71"/>
      <c r="G18" s="67" t="s">
        <v>66</v>
      </c>
      <c r="H18" s="68"/>
      <c r="I18" s="69">
        <f>I17+I10</f>
        <v>28568774</v>
      </c>
      <c r="J18" s="44" t="s">
        <v>67</v>
      </c>
      <c r="K18" s="111">
        <v>31477262</v>
      </c>
    </row>
    <row r="19" spans="1:12" x14ac:dyDescent="0.2">
      <c r="A19" s="118" t="s">
        <v>68</v>
      </c>
      <c r="B19" s="118"/>
      <c r="C19" s="118"/>
      <c r="D19" s="118"/>
      <c r="E19" s="118"/>
      <c r="F19" s="119"/>
      <c r="G19" s="118" t="s">
        <v>69</v>
      </c>
      <c r="H19" s="118"/>
      <c r="I19" s="118"/>
      <c r="J19" s="118"/>
      <c r="K19" s="118"/>
    </row>
    <row r="20" spans="1:12" x14ac:dyDescent="0.2">
      <c r="A20" s="118" t="s">
        <v>82</v>
      </c>
      <c r="B20" s="118"/>
      <c r="C20" s="118"/>
      <c r="D20" s="118"/>
      <c r="E20" s="118"/>
      <c r="F20" s="119"/>
      <c r="G20" s="118" t="s">
        <v>71</v>
      </c>
      <c r="H20" s="118"/>
      <c r="I20" s="118"/>
      <c r="J20" s="118"/>
      <c r="K20" s="118"/>
    </row>
    <row r="21" spans="1:12" x14ac:dyDescent="0.2">
      <c r="A21" s="118" t="s">
        <v>70</v>
      </c>
      <c r="B21" s="118"/>
      <c r="C21" s="118"/>
      <c r="D21" s="118"/>
      <c r="E21" s="118"/>
      <c r="F21" s="119"/>
      <c r="G21" s="118" t="s">
        <v>71</v>
      </c>
      <c r="H21" s="118"/>
      <c r="I21" s="118"/>
      <c r="J21" s="118"/>
      <c r="K21" s="118"/>
    </row>
    <row r="22" spans="1:12" ht="16" thickBot="1" x14ac:dyDescent="0.25">
      <c r="A22" s="120" t="s">
        <v>69</v>
      </c>
      <c r="B22" s="121"/>
      <c r="C22" s="121"/>
      <c r="D22" s="121"/>
      <c r="E22" s="121"/>
      <c r="F22" s="122"/>
      <c r="G22" s="123" t="s">
        <v>81</v>
      </c>
      <c r="H22" s="123"/>
      <c r="I22" s="123"/>
      <c r="J22" s="123"/>
      <c r="K22" s="123"/>
    </row>
    <row r="24" spans="1:12" x14ac:dyDescent="0.2">
      <c r="L24" s="38"/>
    </row>
    <row r="25" spans="1:12" x14ac:dyDescent="0.2">
      <c r="L25" s="38"/>
    </row>
    <row r="26" spans="1:12" x14ac:dyDescent="0.2">
      <c r="L26" s="38"/>
    </row>
    <row r="27" spans="1:12" x14ac:dyDescent="0.2">
      <c r="L27" s="38"/>
    </row>
    <row r="28" spans="1:12" x14ac:dyDescent="0.2">
      <c r="L28" s="38"/>
    </row>
  </sheetData>
  <mergeCells count="36">
    <mergeCell ref="J2:K2"/>
    <mergeCell ref="A19:E19"/>
    <mergeCell ref="A20:E20"/>
    <mergeCell ref="A21:E21"/>
    <mergeCell ref="A22:E22"/>
    <mergeCell ref="G21:K21"/>
    <mergeCell ref="G19:K19"/>
    <mergeCell ref="G20:K20"/>
    <mergeCell ref="G22:K22"/>
    <mergeCell ref="G5:H5"/>
    <mergeCell ref="A5:B5"/>
    <mergeCell ref="A6:B6"/>
    <mergeCell ref="A7:B7"/>
    <mergeCell ref="A8:B8"/>
    <mergeCell ref="A1:E1"/>
    <mergeCell ref="G1:K1"/>
    <mergeCell ref="A2:C2"/>
    <mergeCell ref="D2:E2"/>
    <mergeCell ref="G2:I2"/>
    <mergeCell ref="G13:H13"/>
    <mergeCell ref="A9:B9"/>
    <mergeCell ref="A10:B10"/>
    <mergeCell ref="A12:B12"/>
    <mergeCell ref="G15:H15"/>
    <mergeCell ref="G17:H17"/>
    <mergeCell ref="G18:H18"/>
    <mergeCell ref="G6:H6"/>
    <mergeCell ref="G7:H7"/>
    <mergeCell ref="G8:H8"/>
    <mergeCell ref="G9:H9"/>
    <mergeCell ref="G10:H10"/>
    <mergeCell ref="G12:H12"/>
    <mergeCell ref="A13:B13"/>
    <mergeCell ref="A15:B15"/>
    <mergeCell ref="A17:B17"/>
    <mergeCell ref="A18:B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78"/>
  <sheetViews>
    <sheetView topLeftCell="A13" workbookViewId="0">
      <selection activeCell="Q14" sqref="Q14"/>
    </sheetView>
  </sheetViews>
  <sheetFormatPr baseColWidth="10" defaultColWidth="14.5" defaultRowHeight="15" customHeight="1" x14ac:dyDescent="0.2"/>
  <cols>
    <col min="1" max="1" width="19.5" customWidth="1"/>
    <col min="2" max="2" width="13.83203125" customWidth="1"/>
    <col min="3" max="3" width="15.5" customWidth="1"/>
    <col min="4" max="4" width="15.83203125" customWidth="1"/>
    <col min="5" max="5" width="16.5" customWidth="1"/>
    <col min="6" max="6" width="14" customWidth="1"/>
    <col min="7" max="7" width="16.33203125" customWidth="1"/>
    <col min="8" max="8" width="14.6640625" customWidth="1"/>
    <col min="9" max="9" width="13.1640625" customWidth="1"/>
    <col min="10" max="10" width="13" customWidth="1"/>
    <col min="11" max="11" width="14.33203125" customWidth="1"/>
    <col min="12" max="12" width="13.5" customWidth="1"/>
    <col min="13" max="13" width="16" customWidth="1"/>
    <col min="14" max="26" width="8.6640625" customWidth="1"/>
  </cols>
  <sheetData>
    <row r="1" spans="1:26" ht="31.5" customHeight="1" x14ac:dyDescent="0.2">
      <c r="A1" s="98" t="s">
        <v>75</v>
      </c>
      <c r="B1" s="91"/>
      <c r="C1" s="91"/>
      <c r="D1" s="91"/>
      <c r="E1" s="91"/>
      <c r="F1" s="91"/>
      <c r="G1" s="91"/>
      <c r="H1" s="91"/>
      <c r="I1" s="91"/>
      <c r="J1" s="91"/>
      <c r="K1" s="91"/>
      <c r="L1" s="91"/>
      <c r="M1" s="92"/>
      <c r="N1" s="1"/>
    </row>
    <row r="2" spans="1:26" ht="16" x14ac:dyDescent="0.2">
      <c r="A2" s="2" t="s">
        <v>0</v>
      </c>
      <c r="B2" s="2" t="s">
        <v>1</v>
      </c>
      <c r="C2" s="2" t="s">
        <v>2</v>
      </c>
      <c r="D2" s="2" t="s">
        <v>3</v>
      </c>
      <c r="E2" s="2" t="s">
        <v>4</v>
      </c>
      <c r="F2" s="2" t="s">
        <v>5</v>
      </c>
      <c r="G2" s="2" t="s">
        <v>6</v>
      </c>
      <c r="H2" s="2" t="s">
        <v>7</v>
      </c>
      <c r="I2" s="2" t="s">
        <v>8</v>
      </c>
      <c r="J2" s="2" t="s">
        <v>9</v>
      </c>
      <c r="K2" s="2" t="s">
        <v>10</v>
      </c>
      <c r="L2" s="2" t="s">
        <v>11</v>
      </c>
      <c r="M2" s="2" t="s">
        <v>12</v>
      </c>
      <c r="N2" s="3"/>
      <c r="O2" s="4"/>
      <c r="P2" s="4"/>
      <c r="Q2" s="4"/>
      <c r="R2" s="4"/>
      <c r="S2" s="4"/>
      <c r="T2" s="4"/>
      <c r="U2" s="4"/>
      <c r="V2" s="4"/>
      <c r="W2" s="4"/>
      <c r="X2" s="4"/>
      <c r="Y2" s="4"/>
      <c r="Z2" s="4"/>
    </row>
    <row r="3" spans="1:26" ht="16" x14ac:dyDescent="0.2">
      <c r="A3" s="5" t="s">
        <v>13</v>
      </c>
      <c r="B3" s="6">
        <v>0</v>
      </c>
      <c r="C3" s="6">
        <v>55199</v>
      </c>
      <c r="D3" s="20">
        <v>62498</v>
      </c>
      <c r="E3" s="6">
        <v>66797</v>
      </c>
      <c r="F3" s="6">
        <v>72496</v>
      </c>
      <c r="G3" s="6">
        <v>81395</v>
      </c>
      <c r="H3" s="6">
        <v>90294</v>
      </c>
      <c r="I3" s="6">
        <v>99193</v>
      </c>
      <c r="J3" s="6">
        <v>102392</v>
      </c>
      <c r="K3" s="6">
        <v>108091</v>
      </c>
      <c r="L3" s="7">
        <v>115390</v>
      </c>
      <c r="M3" s="8">
        <v>121089</v>
      </c>
      <c r="N3" s="1"/>
    </row>
    <row r="4" spans="1:26" x14ac:dyDescent="0.2">
      <c r="A4" s="9"/>
      <c r="B4" s="6"/>
      <c r="C4" s="6"/>
      <c r="D4" s="6"/>
      <c r="E4" s="6"/>
      <c r="F4" s="6"/>
      <c r="G4" s="6"/>
      <c r="H4" s="6"/>
      <c r="I4" s="6"/>
      <c r="J4" s="6"/>
      <c r="K4" s="6"/>
      <c r="L4" s="6"/>
      <c r="M4" s="6"/>
      <c r="N4" s="1"/>
    </row>
    <row r="5" spans="1:26" x14ac:dyDescent="0.2">
      <c r="A5" s="10" t="s">
        <v>14</v>
      </c>
      <c r="B5" s="6"/>
      <c r="C5" s="6"/>
      <c r="D5" s="6"/>
      <c r="E5" s="6"/>
      <c r="F5" s="6"/>
      <c r="G5" s="6"/>
      <c r="H5" s="6"/>
      <c r="I5" s="6"/>
      <c r="J5" s="6"/>
      <c r="K5" s="6"/>
      <c r="L5" s="6"/>
      <c r="M5" s="6"/>
      <c r="N5" s="1"/>
      <c r="S5" s="37"/>
    </row>
    <row r="6" spans="1:26" x14ac:dyDescent="0.2">
      <c r="A6" s="11" t="s">
        <v>15</v>
      </c>
      <c r="B6" s="6">
        <v>100000</v>
      </c>
      <c r="C6" s="6"/>
      <c r="D6" s="6"/>
      <c r="E6" s="6"/>
      <c r="F6" s="6"/>
      <c r="G6" s="6"/>
      <c r="H6" s="6"/>
      <c r="I6" s="6"/>
      <c r="J6" s="6"/>
      <c r="K6" s="6"/>
      <c r="L6" s="6"/>
      <c r="M6" s="12"/>
      <c r="N6" s="25" t="s">
        <v>16</v>
      </c>
      <c r="O6" s="26"/>
      <c r="P6" s="27"/>
      <c r="Q6" s="1"/>
    </row>
    <row r="7" spans="1:26" x14ac:dyDescent="0.2">
      <c r="A7" s="13" t="s">
        <v>17</v>
      </c>
      <c r="B7" s="6">
        <v>12500</v>
      </c>
      <c r="C7" s="6">
        <v>12500</v>
      </c>
      <c r="D7" s="6">
        <v>12500</v>
      </c>
      <c r="E7" s="6">
        <v>12500</v>
      </c>
      <c r="F7" s="6">
        <v>12500</v>
      </c>
      <c r="G7" s="6">
        <v>12500</v>
      </c>
      <c r="H7" s="6">
        <v>12500</v>
      </c>
      <c r="I7" s="6">
        <v>12500</v>
      </c>
      <c r="J7" s="6">
        <v>12500</v>
      </c>
      <c r="K7" s="6">
        <v>12500</v>
      </c>
      <c r="L7" s="6">
        <v>12500</v>
      </c>
      <c r="M7" s="6">
        <v>12500</v>
      </c>
      <c r="N7" s="28"/>
      <c r="O7" s="29"/>
      <c r="P7" s="30"/>
      <c r="Q7" s="1"/>
    </row>
    <row r="8" spans="1:26" x14ac:dyDescent="0.2">
      <c r="A8" s="14" t="s">
        <v>18</v>
      </c>
      <c r="B8" s="6"/>
      <c r="C8" s="6">
        <v>1600</v>
      </c>
      <c r="D8" s="6">
        <v>1600</v>
      </c>
      <c r="E8" s="6"/>
      <c r="F8" s="6">
        <v>3200</v>
      </c>
      <c r="G8" s="6">
        <v>3200</v>
      </c>
      <c r="H8" s="6">
        <v>3200</v>
      </c>
      <c r="I8" s="6"/>
      <c r="J8" s="6"/>
      <c r="K8" s="6">
        <v>1600</v>
      </c>
      <c r="L8" s="6"/>
      <c r="M8" s="6">
        <v>1600</v>
      </c>
      <c r="N8" s="1"/>
    </row>
    <row r="9" spans="1:26" x14ac:dyDescent="0.2">
      <c r="A9" s="14"/>
      <c r="B9" s="6"/>
      <c r="C9" s="6"/>
      <c r="D9" s="6"/>
      <c r="E9" s="6"/>
      <c r="F9" s="6"/>
      <c r="G9" s="6"/>
      <c r="H9" s="6"/>
      <c r="I9" s="6"/>
      <c r="J9" s="6"/>
      <c r="K9" s="6"/>
      <c r="L9" s="6"/>
      <c r="M9" s="6"/>
      <c r="N9" s="1"/>
    </row>
    <row r="10" spans="1:26" x14ac:dyDescent="0.2">
      <c r="A10" s="15"/>
      <c r="B10" s="16"/>
      <c r="C10" s="16"/>
      <c r="D10" s="16"/>
      <c r="E10" s="16"/>
      <c r="F10" s="16"/>
      <c r="G10" s="16"/>
      <c r="H10" s="16"/>
      <c r="I10" s="16"/>
      <c r="J10" s="16"/>
      <c r="K10" s="16"/>
      <c r="L10" s="16"/>
      <c r="M10" s="16"/>
      <c r="N10" s="1"/>
    </row>
    <row r="11" spans="1:26" x14ac:dyDescent="0.2">
      <c r="A11" s="9" t="s">
        <v>19</v>
      </c>
      <c r="B11" s="6">
        <f t="shared" ref="B11:M11" si="0">SUM(B6:B10)+B3</f>
        <v>112500</v>
      </c>
      <c r="C11" s="6">
        <f t="shared" si="0"/>
        <v>69299</v>
      </c>
      <c r="D11" s="6">
        <f t="shared" si="0"/>
        <v>76598</v>
      </c>
      <c r="E11" s="6">
        <f t="shared" si="0"/>
        <v>79297</v>
      </c>
      <c r="F11" s="6">
        <f t="shared" si="0"/>
        <v>88196</v>
      </c>
      <c r="G11" s="6">
        <f t="shared" si="0"/>
        <v>97095</v>
      </c>
      <c r="H11" s="6">
        <f t="shared" si="0"/>
        <v>105994</v>
      </c>
      <c r="I11" s="6">
        <f t="shared" si="0"/>
        <v>111693</v>
      </c>
      <c r="J11" s="6">
        <f t="shared" si="0"/>
        <v>114892</v>
      </c>
      <c r="K11" s="6">
        <f t="shared" si="0"/>
        <v>122191</v>
      </c>
      <c r="L11" s="6">
        <f t="shared" si="0"/>
        <v>127890</v>
      </c>
      <c r="M11" s="6">
        <f t="shared" si="0"/>
        <v>135189</v>
      </c>
      <c r="N11" s="1"/>
    </row>
    <row r="12" spans="1:26" x14ac:dyDescent="0.2">
      <c r="A12" s="9"/>
      <c r="M12" s="17"/>
      <c r="N12" s="1"/>
    </row>
    <row r="13" spans="1:26" x14ac:dyDescent="0.2">
      <c r="A13" s="10" t="s">
        <v>20</v>
      </c>
      <c r="M13" s="17"/>
      <c r="N13" s="1"/>
    </row>
    <row r="14" spans="1:26" x14ac:dyDescent="0.2">
      <c r="A14" s="14" t="s">
        <v>21</v>
      </c>
      <c r="B14" s="18">
        <v>834</v>
      </c>
      <c r="C14" s="18">
        <v>834</v>
      </c>
      <c r="D14" s="18">
        <v>834</v>
      </c>
      <c r="E14" s="18">
        <v>834</v>
      </c>
      <c r="F14" s="18">
        <v>834</v>
      </c>
      <c r="G14" s="18">
        <v>834</v>
      </c>
      <c r="H14" s="18">
        <v>834</v>
      </c>
      <c r="I14" s="18">
        <v>834</v>
      </c>
      <c r="J14" s="18">
        <v>834</v>
      </c>
      <c r="K14" s="18">
        <v>834</v>
      </c>
      <c r="L14" s="18">
        <v>834</v>
      </c>
      <c r="M14" s="18">
        <v>834</v>
      </c>
      <c r="N14" s="1"/>
    </row>
    <row r="15" spans="1:26" x14ac:dyDescent="0.2">
      <c r="A15" s="19" t="s">
        <v>22</v>
      </c>
      <c r="B15" s="18">
        <v>2917</v>
      </c>
      <c r="C15" s="18">
        <v>2917</v>
      </c>
      <c r="D15" s="18">
        <v>2917</v>
      </c>
      <c r="E15" s="18">
        <v>2917</v>
      </c>
      <c r="F15" s="18">
        <v>2917</v>
      </c>
      <c r="G15" s="18">
        <v>2917</v>
      </c>
      <c r="H15" s="18">
        <v>2917</v>
      </c>
      <c r="I15" s="18">
        <v>2917</v>
      </c>
      <c r="J15" s="18">
        <v>2917</v>
      </c>
      <c r="K15" s="18">
        <v>2917</v>
      </c>
      <c r="L15" s="18">
        <v>2917</v>
      </c>
      <c r="M15" s="18">
        <v>2917</v>
      </c>
      <c r="N15" s="1"/>
      <c r="O15" s="36"/>
    </row>
    <row r="16" spans="1:26" x14ac:dyDescent="0.2">
      <c r="A16" s="14" t="s">
        <v>23</v>
      </c>
      <c r="B16" s="18">
        <v>2750</v>
      </c>
      <c r="C16" s="18">
        <v>2750</v>
      </c>
      <c r="D16" s="18">
        <v>2750</v>
      </c>
      <c r="E16" s="18">
        <v>2750</v>
      </c>
      <c r="F16" s="18">
        <v>2750</v>
      </c>
      <c r="G16" s="18">
        <v>2750</v>
      </c>
      <c r="H16" s="18">
        <v>2750</v>
      </c>
      <c r="I16" s="18">
        <v>2750</v>
      </c>
      <c r="J16" s="18">
        <v>2750</v>
      </c>
      <c r="K16" s="18">
        <v>2750</v>
      </c>
      <c r="L16" s="18">
        <v>2750</v>
      </c>
      <c r="M16" s="18">
        <v>2750</v>
      </c>
      <c r="N16" s="1"/>
      <c r="O16" s="36"/>
    </row>
    <row r="17" spans="1:14" x14ac:dyDescent="0.2">
      <c r="A17" s="14" t="s">
        <v>24</v>
      </c>
      <c r="B17" s="18">
        <v>300</v>
      </c>
      <c r="C17" s="18">
        <v>300</v>
      </c>
      <c r="D17" s="18">
        <v>300</v>
      </c>
      <c r="E17" s="18">
        <v>300</v>
      </c>
      <c r="F17" s="18">
        <v>300</v>
      </c>
      <c r="G17" s="18">
        <v>300</v>
      </c>
      <c r="H17" s="18">
        <v>300</v>
      </c>
      <c r="I17" s="18">
        <v>300</v>
      </c>
      <c r="J17" s="18">
        <v>300</v>
      </c>
      <c r="K17" s="18">
        <v>300</v>
      </c>
      <c r="L17" s="18">
        <v>300</v>
      </c>
      <c r="M17" s="18">
        <v>300</v>
      </c>
      <c r="N17" s="1"/>
    </row>
    <row r="18" spans="1:14" ht="15.75" customHeight="1" x14ac:dyDescent="0.2">
      <c r="A18" s="19" t="s">
        <v>25</v>
      </c>
      <c r="B18" s="18">
        <v>50000</v>
      </c>
      <c r="C18" s="18"/>
      <c r="D18" s="18"/>
      <c r="E18" s="18"/>
      <c r="F18" s="18"/>
      <c r="G18" s="18"/>
      <c r="H18" s="18"/>
      <c r="I18" s="18"/>
      <c r="J18" s="18"/>
      <c r="K18" s="18"/>
      <c r="L18" s="18"/>
      <c r="M18" s="18"/>
      <c r="N18" s="1"/>
    </row>
    <row r="19" spans="1:14" ht="15.75" customHeight="1" x14ac:dyDescent="0.2">
      <c r="A19" s="19" t="s">
        <v>26</v>
      </c>
      <c r="B19" s="18"/>
      <c r="D19" s="18">
        <v>3000</v>
      </c>
      <c r="E19" s="18"/>
      <c r="F19" s="18"/>
      <c r="G19" s="18"/>
      <c r="H19" s="18"/>
      <c r="I19" s="18"/>
      <c r="J19" s="18"/>
      <c r="K19" s="18"/>
      <c r="L19" s="18"/>
      <c r="M19" s="18"/>
      <c r="N19" s="1"/>
    </row>
    <row r="20" spans="1:14" ht="15.75" customHeight="1" x14ac:dyDescent="0.2">
      <c r="A20" s="14" t="s">
        <v>27</v>
      </c>
      <c r="B20" s="18">
        <v>500</v>
      </c>
      <c r="C20" s="18"/>
      <c r="D20" s="18"/>
      <c r="E20" s="18"/>
      <c r="F20" s="18"/>
      <c r="G20" s="18"/>
      <c r="H20" s="18"/>
      <c r="I20" s="18"/>
      <c r="J20" s="18"/>
      <c r="K20" s="18"/>
      <c r="L20" s="18"/>
      <c r="M20" s="18"/>
      <c r="N20" s="1"/>
    </row>
    <row r="21" spans="1:14" ht="15.75" customHeight="1" x14ac:dyDescent="0.2">
      <c r="A21" s="14" t="s">
        <v>28</v>
      </c>
      <c r="B21" s="18"/>
      <c r="C21" s="18"/>
      <c r="D21" s="18"/>
      <c r="E21" s="18"/>
      <c r="F21" s="18"/>
      <c r="G21" s="18"/>
      <c r="H21" s="18"/>
      <c r="I21" s="18">
        <v>2500</v>
      </c>
      <c r="J21" s="18"/>
      <c r="K21" s="18"/>
      <c r="L21" s="18"/>
      <c r="M21" s="18"/>
      <c r="N21" s="1"/>
    </row>
    <row r="22" spans="1:14" ht="15.75" customHeight="1" x14ac:dyDescent="0.2">
      <c r="A22" s="14"/>
      <c r="B22" s="18"/>
      <c r="C22" s="18"/>
      <c r="D22" s="18"/>
      <c r="E22" s="18"/>
      <c r="F22" s="18"/>
      <c r="G22" s="18"/>
      <c r="H22" s="18"/>
      <c r="I22" s="18"/>
      <c r="J22" s="18"/>
      <c r="K22" s="18"/>
      <c r="L22" s="18"/>
      <c r="M22" s="18"/>
      <c r="N22" s="1"/>
    </row>
    <row r="23" spans="1:14" ht="15.75" customHeight="1" x14ac:dyDescent="0.2">
      <c r="A23" s="15"/>
      <c r="B23" s="20"/>
      <c r="C23" s="20"/>
      <c r="D23" s="20"/>
      <c r="E23" s="20"/>
      <c r="F23" s="20"/>
      <c r="G23" s="20"/>
      <c r="H23" s="20"/>
      <c r="I23" s="20"/>
      <c r="J23" s="20"/>
      <c r="K23" s="20"/>
      <c r="L23" s="20"/>
      <c r="M23" s="20"/>
      <c r="N23" s="1"/>
    </row>
    <row r="24" spans="1:14" ht="15.75" customHeight="1" x14ac:dyDescent="0.2">
      <c r="A24" s="21" t="s">
        <v>29</v>
      </c>
      <c r="B24" s="18">
        <f t="shared" ref="B24:M24" si="1">SUM(B14:B23)</f>
        <v>57301</v>
      </c>
      <c r="C24" s="18">
        <f t="shared" si="1"/>
        <v>6801</v>
      </c>
      <c r="D24" s="18">
        <f t="shared" si="1"/>
        <v>9801</v>
      </c>
      <c r="E24" s="18">
        <f t="shared" si="1"/>
        <v>6801</v>
      </c>
      <c r="F24" s="18">
        <f t="shared" si="1"/>
        <v>6801</v>
      </c>
      <c r="G24" s="18">
        <f t="shared" si="1"/>
        <v>6801</v>
      </c>
      <c r="H24" s="18">
        <f t="shared" si="1"/>
        <v>6801</v>
      </c>
      <c r="I24" s="18">
        <f t="shared" si="1"/>
        <v>9301</v>
      </c>
      <c r="J24" s="18">
        <f t="shared" si="1"/>
        <v>6801</v>
      </c>
      <c r="K24" s="18">
        <f t="shared" si="1"/>
        <v>6801</v>
      </c>
      <c r="L24" s="18">
        <f t="shared" si="1"/>
        <v>6801</v>
      </c>
      <c r="M24" s="22">
        <f t="shared" si="1"/>
        <v>6801</v>
      </c>
      <c r="N24" s="1"/>
    </row>
    <row r="25" spans="1:14" ht="15.75" customHeight="1" x14ac:dyDescent="0.2">
      <c r="A25" s="23" t="s">
        <v>30</v>
      </c>
      <c r="B25" s="20">
        <f t="shared" ref="B25:M25" si="2">B11-B24</f>
        <v>55199</v>
      </c>
      <c r="C25" s="20">
        <f t="shared" si="2"/>
        <v>62498</v>
      </c>
      <c r="D25" s="20">
        <f t="shared" si="2"/>
        <v>66797</v>
      </c>
      <c r="E25" s="20">
        <f t="shared" si="2"/>
        <v>72496</v>
      </c>
      <c r="F25" s="20">
        <f t="shared" si="2"/>
        <v>81395</v>
      </c>
      <c r="G25" s="20">
        <f t="shared" si="2"/>
        <v>90294</v>
      </c>
      <c r="H25" s="20">
        <f t="shared" si="2"/>
        <v>99193</v>
      </c>
      <c r="I25" s="20">
        <f t="shared" si="2"/>
        <v>102392</v>
      </c>
      <c r="J25" s="20">
        <f t="shared" si="2"/>
        <v>108091</v>
      </c>
      <c r="K25" s="20">
        <f t="shared" si="2"/>
        <v>115390</v>
      </c>
      <c r="L25" s="20">
        <f t="shared" si="2"/>
        <v>121089</v>
      </c>
      <c r="M25" s="24">
        <f t="shared" si="2"/>
        <v>128388</v>
      </c>
      <c r="N25" s="1"/>
    </row>
    <row r="26" spans="1:14" ht="84" customHeight="1" x14ac:dyDescent="0.2">
      <c r="A26" s="89" t="s">
        <v>72</v>
      </c>
      <c r="B26" s="34"/>
      <c r="C26" s="34"/>
      <c r="D26" s="34"/>
      <c r="E26" s="34"/>
      <c r="F26" s="34"/>
      <c r="G26" s="34"/>
      <c r="H26" s="34"/>
      <c r="I26" s="34"/>
      <c r="J26" s="34"/>
      <c r="K26" s="34"/>
      <c r="L26" s="34"/>
      <c r="M26" s="35"/>
    </row>
    <row r="27" spans="1:14" ht="15.75" customHeight="1" x14ac:dyDescent="0.2">
      <c r="A27" s="99" t="s">
        <v>76</v>
      </c>
      <c r="B27" s="93"/>
      <c r="C27" s="93"/>
      <c r="D27" s="93"/>
      <c r="E27" s="93"/>
      <c r="F27" s="93"/>
      <c r="G27" s="93"/>
      <c r="H27" s="93"/>
      <c r="I27" s="93"/>
      <c r="J27" s="93"/>
      <c r="K27" s="93"/>
      <c r="L27" s="93"/>
      <c r="M27" s="94"/>
      <c r="N27" s="1"/>
    </row>
    <row r="28" spans="1:14" ht="15.75" customHeight="1" x14ac:dyDescent="0.2">
      <c r="A28" s="95"/>
      <c r="B28" s="96"/>
      <c r="C28" s="96"/>
      <c r="D28" s="96"/>
      <c r="E28" s="96"/>
      <c r="F28" s="96"/>
      <c r="G28" s="96"/>
      <c r="H28" s="96"/>
      <c r="I28" s="96"/>
      <c r="J28" s="96"/>
      <c r="K28" s="96"/>
      <c r="L28" s="96"/>
      <c r="M28" s="97"/>
      <c r="N28" s="1"/>
    </row>
    <row r="29" spans="1:14" ht="15.75" customHeight="1" x14ac:dyDescent="0.2">
      <c r="A29" s="2" t="s">
        <v>0</v>
      </c>
      <c r="B29" s="2" t="s">
        <v>1</v>
      </c>
      <c r="C29" s="2" t="s">
        <v>2</v>
      </c>
      <c r="D29" s="2" t="s">
        <v>3</v>
      </c>
      <c r="E29" s="2" t="s">
        <v>4</v>
      </c>
      <c r="F29" s="2" t="s">
        <v>5</v>
      </c>
      <c r="G29" s="2" t="s">
        <v>6</v>
      </c>
      <c r="H29" s="2" t="s">
        <v>7</v>
      </c>
      <c r="I29" s="2" t="s">
        <v>8</v>
      </c>
      <c r="J29" s="2" t="s">
        <v>9</v>
      </c>
      <c r="K29" s="2" t="s">
        <v>10</v>
      </c>
      <c r="L29" s="2" t="s">
        <v>11</v>
      </c>
      <c r="M29" s="2" t="s">
        <v>12</v>
      </c>
      <c r="N29" s="1"/>
    </row>
    <row r="30" spans="1:14" ht="15.75" customHeight="1" x14ac:dyDescent="0.2">
      <c r="A30" s="5" t="s">
        <v>13</v>
      </c>
      <c r="B30" s="6">
        <f>M25</f>
        <v>128388</v>
      </c>
      <c r="C30" s="6">
        <f t="shared" ref="C30:M30" si="3">B50</f>
        <v>121587</v>
      </c>
      <c r="D30" s="6">
        <f t="shared" si="3"/>
        <v>116386</v>
      </c>
      <c r="E30" s="6">
        <f t="shared" si="3"/>
        <v>108685</v>
      </c>
      <c r="F30" s="6">
        <f t="shared" si="3"/>
        <v>101884</v>
      </c>
      <c r="G30" s="6">
        <f t="shared" si="3"/>
        <v>98283</v>
      </c>
      <c r="H30" s="6">
        <f t="shared" si="3"/>
        <v>94682</v>
      </c>
      <c r="I30" s="6">
        <f t="shared" si="3"/>
        <v>91081</v>
      </c>
      <c r="J30" s="6">
        <f t="shared" si="3"/>
        <v>84280</v>
      </c>
      <c r="K30" s="6">
        <f t="shared" si="3"/>
        <v>77479</v>
      </c>
      <c r="L30" s="6">
        <f t="shared" si="3"/>
        <v>67278</v>
      </c>
      <c r="M30" s="8">
        <f t="shared" si="3"/>
        <v>60477</v>
      </c>
      <c r="N30" s="1"/>
    </row>
    <row r="31" spans="1:14" ht="15.75" customHeight="1" x14ac:dyDescent="0.2">
      <c r="A31" s="9"/>
      <c r="B31" s="6"/>
      <c r="C31" s="6"/>
      <c r="D31" s="6"/>
      <c r="E31" s="6"/>
      <c r="F31" s="6"/>
      <c r="G31" s="6"/>
      <c r="H31" s="6"/>
      <c r="I31" s="6"/>
      <c r="J31" s="6"/>
      <c r="K31" s="6"/>
      <c r="L31" s="6"/>
      <c r="M31" s="6"/>
      <c r="N31" s="1"/>
    </row>
    <row r="32" spans="1:14" ht="15.75" customHeight="1" x14ac:dyDescent="0.2">
      <c r="A32" s="10" t="s">
        <v>14</v>
      </c>
      <c r="B32" s="6"/>
      <c r="C32" s="6"/>
      <c r="D32" s="6"/>
      <c r="E32" s="6"/>
      <c r="F32" s="6"/>
      <c r="G32" s="6"/>
      <c r="H32" s="6"/>
      <c r="I32" s="6"/>
      <c r="J32" s="6"/>
      <c r="K32" s="6"/>
      <c r="L32" s="6"/>
      <c r="M32" s="6"/>
      <c r="N32" s="1"/>
    </row>
    <row r="33" spans="1:14" ht="15.75" customHeight="1" x14ac:dyDescent="0.2">
      <c r="B33" s="6"/>
      <c r="C33" s="6"/>
      <c r="D33" s="6"/>
      <c r="E33" s="6"/>
      <c r="F33" s="6"/>
      <c r="G33" s="6"/>
      <c r="H33" s="6"/>
      <c r="I33" s="6"/>
      <c r="J33" s="6"/>
      <c r="K33" s="6"/>
      <c r="L33" s="6"/>
      <c r="M33" s="6"/>
      <c r="N33" s="1"/>
    </row>
    <row r="34" spans="1:14" ht="15.75" customHeight="1" x14ac:dyDescent="0.2">
      <c r="A34" s="13" t="s">
        <v>32</v>
      </c>
      <c r="B34" s="6"/>
      <c r="C34" s="6"/>
      <c r="D34" s="6"/>
      <c r="E34" s="6"/>
      <c r="F34" s="6"/>
      <c r="G34" s="6"/>
      <c r="H34" s="6"/>
      <c r="I34" s="6"/>
      <c r="J34" s="6"/>
      <c r="K34" s="6"/>
      <c r="L34" s="6"/>
      <c r="M34" s="6"/>
      <c r="N34" s="1"/>
    </row>
    <row r="35" spans="1:14" ht="15.75" customHeight="1" x14ac:dyDescent="0.2">
      <c r="A35" s="14" t="s">
        <v>18</v>
      </c>
      <c r="B35" s="6"/>
      <c r="C35" s="6">
        <v>1600</v>
      </c>
      <c r="D35" s="6">
        <v>1600</v>
      </c>
      <c r="E35" s="6"/>
      <c r="F35" s="6">
        <v>3200</v>
      </c>
      <c r="G35" s="6">
        <v>3200</v>
      </c>
      <c r="H35" s="6">
        <v>3200</v>
      </c>
      <c r="I35" s="6"/>
      <c r="J35" s="6"/>
      <c r="K35" s="6">
        <v>1600</v>
      </c>
      <c r="L35" s="6"/>
      <c r="M35" s="6">
        <v>1600</v>
      </c>
      <c r="N35" s="1"/>
    </row>
    <row r="36" spans="1:14" ht="15.75" customHeight="1" x14ac:dyDescent="0.2">
      <c r="A36" s="14"/>
      <c r="B36" s="6"/>
      <c r="C36" s="6"/>
      <c r="D36" s="6"/>
      <c r="E36" s="6"/>
      <c r="F36" s="6"/>
      <c r="G36" s="6"/>
      <c r="H36" s="6"/>
      <c r="I36" s="6"/>
      <c r="J36" s="6"/>
      <c r="K36" s="6"/>
      <c r="L36" s="6"/>
      <c r="M36" s="6"/>
      <c r="N36" s="1"/>
    </row>
    <row r="37" spans="1:14" ht="15.75" customHeight="1" x14ac:dyDescent="0.2">
      <c r="A37" s="15"/>
      <c r="B37" s="16"/>
      <c r="C37" s="16"/>
      <c r="D37" s="16"/>
      <c r="E37" s="16"/>
      <c r="F37" s="16"/>
      <c r="G37" s="16"/>
      <c r="H37" s="16"/>
      <c r="I37" s="16"/>
      <c r="J37" s="16"/>
      <c r="K37" s="16"/>
      <c r="L37" s="16"/>
      <c r="M37" s="16"/>
      <c r="N37" s="1"/>
    </row>
    <row r="38" spans="1:14" ht="15.75" customHeight="1" x14ac:dyDescent="0.2">
      <c r="A38" s="9" t="s">
        <v>19</v>
      </c>
      <c r="B38" s="6">
        <f t="shared" ref="B38:M38" si="4">SUM(B33:B37)+B30</f>
        <v>128388</v>
      </c>
      <c r="C38" s="6">
        <f t="shared" si="4"/>
        <v>123187</v>
      </c>
      <c r="D38" s="6">
        <f t="shared" si="4"/>
        <v>117986</v>
      </c>
      <c r="E38" s="6">
        <f t="shared" si="4"/>
        <v>108685</v>
      </c>
      <c r="F38" s="6">
        <f t="shared" si="4"/>
        <v>105084</v>
      </c>
      <c r="G38" s="6">
        <f t="shared" si="4"/>
        <v>101483</v>
      </c>
      <c r="H38" s="6">
        <f t="shared" si="4"/>
        <v>97882</v>
      </c>
      <c r="I38" s="6">
        <f t="shared" si="4"/>
        <v>91081</v>
      </c>
      <c r="J38" s="6">
        <f t="shared" si="4"/>
        <v>84280</v>
      </c>
      <c r="K38" s="6">
        <f t="shared" si="4"/>
        <v>79079</v>
      </c>
      <c r="L38" s="6">
        <f t="shared" si="4"/>
        <v>67278</v>
      </c>
      <c r="M38" s="6">
        <f t="shared" si="4"/>
        <v>62077</v>
      </c>
      <c r="N38" s="1"/>
    </row>
    <row r="39" spans="1:14" ht="15.75" customHeight="1" x14ac:dyDescent="0.2">
      <c r="A39" s="9"/>
      <c r="M39" s="17"/>
      <c r="N39" s="1"/>
    </row>
    <row r="40" spans="1:14" ht="15.75" customHeight="1" x14ac:dyDescent="0.2">
      <c r="A40" s="10" t="s">
        <v>20</v>
      </c>
      <c r="M40" s="17"/>
      <c r="N40" s="1"/>
    </row>
    <row r="41" spans="1:14" ht="15.75" customHeight="1" x14ac:dyDescent="0.2">
      <c r="A41" s="14" t="s">
        <v>21</v>
      </c>
      <c r="B41" s="18">
        <v>834</v>
      </c>
      <c r="C41" s="18">
        <v>834</v>
      </c>
      <c r="D41" s="18">
        <v>834</v>
      </c>
      <c r="E41" s="18">
        <v>834</v>
      </c>
      <c r="F41" s="18">
        <v>834</v>
      </c>
      <c r="G41" s="18">
        <v>834</v>
      </c>
      <c r="H41" s="18">
        <v>834</v>
      </c>
      <c r="I41" s="18">
        <v>834</v>
      </c>
      <c r="J41" s="18">
        <v>834</v>
      </c>
      <c r="K41" s="18">
        <v>834</v>
      </c>
      <c r="L41" s="18">
        <v>834</v>
      </c>
      <c r="M41" s="18">
        <v>834</v>
      </c>
      <c r="N41" s="1"/>
    </row>
    <row r="42" spans="1:14" ht="15.75" customHeight="1" x14ac:dyDescent="0.2">
      <c r="A42" s="19" t="s">
        <v>22</v>
      </c>
      <c r="B42" s="18">
        <v>2917</v>
      </c>
      <c r="C42" s="18">
        <v>2917</v>
      </c>
      <c r="D42" s="18">
        <v>2917</v>
      </c>
      <c r="E42" s="18">
        <v>2917</v>
      </c>
      <c r="F42" s="18">
        <v>2917</v>
      </c>
      <c r="G42" s="18">
        <v>2917</v>
      </c>
      <c r="H42" s="18">
        <v>2917</v>
      </c>
      <c r="I42" s="18">
        <v>2917</v>
      </c>
      <c r="J42" s="18">
        <v>2917</v>
      </c>
      <c r="K42" s="18">
        <v>2917</v>
      </c>
      <c r="L42" s="18">
        <v>2917</v>
      </c>
      <c r="M42" s="18">
        <v>2917</v>
      </c>
      <c r="N42" s="1"/>
    </row>
    <row r="43" spans="1:14" ht="15.75" customHeight="1" x14ac:dyDescent="0.2">
      <c r="A43" s="14" t="s">
        <v>23</v>
      </c>
      <c r="B43" s="18">
        <v>2750</v>
      </c>
      <c r="C43" s="18">
        <v>2750</v>
      </c>
      <c r="D43" s="18">
        <v>2750</v>
      </c>
      <c r="E43" s="18">
        <v>2750</v>
      </c>
      <c r="F43" s="18">
        <v>2750</v>
      </c>
      <c r="G43" s="18">
        <v>2750</v>
      </c>
      <c r="H43" s="18">
        <v>2750</v>
      </c>
      <c r="I43" s="18">
        <v>2750</v>
      </c>
      <c r="J43" s="18">
        <v>2750</v>
      </c>
      <c r="K43" s="18">
        <v>2750</v>
      </c>
      <c r="L43" s="18">
        <v>2750</v>
      </c>
      <c r="M43" s="18">
        <v>2750</v>
      </c>
      <c r="N43" s="1"/>
    </row>
    <row r="44" spans="1:14" ht="15.75" customHeight="1" x14ac:dyDescent="0.2">
      <c r="A44" s="14" t="s">
        <v>24</v>
      </c>
      <c r="B44" s="18">
        <v>300</v>
      </c>
      <c r="C44" s="18">
        <v>300</v>
      </c>
      <c r="D44" s="18">
        <v>300</v>
      </c>
      <c r="E44" s="18">
        <v>300</v>
      </c>
      <c r="F44" s="18">
        <v>300</v>
      </c>
      <c r="G44" s="18">
        <v>300</v>
      </c>
      <c r="H44" s="18">
        <v>300</v>
      </c>
      <c r="I44" s="18">
        <v>300</v>
      </c>
      <c r="J44" s="18">
        <v>300</v>
      </c>
      <c r="K44" s="18">
        <v>300</v>
      </c>
      <c r="L44" s="18">
        <v>300</v>
      </c>
      <c r="M44" s="18">
        <v>300</v>
      </c>
      <c r="N44" s="1"/>
    </row>
    <row r="45" spans="1:14" ht="15.75" customHeight="1" x14ac:dyDescent="0.2">
      <c r="A45" s="14" t="s">
        <v>28</v>
      </c>
      <c r="B45" s="18"/>
      <c r="C45" s="18"/>
      <c r="D45" s="18">
        <v>2500</v>
      </c>
      <c r="E45" s="18"/>
      <c r="F45" s="18"/>
      <c r="G45" s="18"/>
      <c r="H45" s="18"/>
      <c r="I45" s="18"/>
      <c r="J45" s="18"/>
      <c r="K45" s="18">
        <v>5000</v>
      </c>
      <c r="L45" s="18"/>
      <c r="M45" s="18"/>
      <c r="N45" s="1"/>
    </row>
    <row r="46" spans="1:14" ht="15.75" customHeight="1" x14ac:dyDescent="0.2">
      <c r="A46" s="14"/>
      <c r="B46" s="18"/>
      <c r="C46" s="18"/>
      <c r="D46" s="18"/>
      <c r="E46" s="18"/>
      <c r="F46" s="18"/>
      <c r="G46" s="18"/>
      <c r="H46" s="18"/>
      <c r="I46" s="18"/>
      <c r="J46" s="18"/>
      <c r="K46" s="18"/>
      <c r="L46" s="18"/>
      <c r="M46" s="18"/>
      <c r="N46" s="1"/>
    </row>
    <row r="47" spans="1:14" ht="15.75" customHeight="1" x14ac:dyDescent="0.2">
      <c r="A47" s="14"/>
      <c r="B47" s="18"/>
      <c r="C47" s="18"/>
      <c r="D47" s="18"/>
      <c r="E47" s="18"/>
      <c r="F47" s="18"/>
      <c r="G47" s="18"/>
      <c r="H47" s="18"/>
      <c r="I47" s="18"/>
      <c r="J47" s="18"/>
      <c r="K47" s="18"/>
      <c r="L47" s="18"/>
      <c r="M47" s="18"/>
      <c r="N47" s="1"/>
    </row>
    <row r="48" spans="1:14" ht="15.75" customHeight="1" x14ac:dyDescent="0.2">
      <c r="A48" s="15"/>
      <c r="B48" s="20"/>
      <c r="C48" s="20"/>
      <c r="D48" s="20"/>
      <c r="E48" s="20"/>
      <c r="F48" s="20"/>
      <c r="G48" s="20"/>
      <c r="H48" s="20"/>
      <c r="I48" s="20"/>
      <c r="J48" s="20"/>
      <c r="K48" s="20"/>
      <c r="L48" s="20"/>
      <c r="M48" s="20"/>
      <c r="N48" s="1"/>
    </row>
    <row r="49" spans="1:17" ht="15.75" customHeight="1" x14ac:dyDescent="0.2">
      <c r="A49" s="21" t="s">
        <v>29</v>
      </c>
      <c r="B49" s="18">
        <f t="shared" ref="B49:M49" si="5">SUM(B41:B48)</f>
        <v>6801</v>
      </c>
      <c r="C49" s="18">
        <f t="shared" si="5"/>
        <v>6801</v>
      </c>
      <c r="D49" s="18">
        <f t="shared" si="5"/>
        <v>9301</v>
      </c>
      <c r="E49" s="18">
        <f t="shared" si="5"/>
        <v>6801</v>
      </c>
      <c r="F49" s="18">
        <f t="shared" si="5"/>
        <v>6801</v>
      </c>
      <c r="G49" s="18">
        <f t="shared" si="5"/>
        <v>6801</v>
      </c>
      <c r="H49" s="18">
        <f t="shared" si="5"/>
        <v>6801</v>
      </c>
      <c r="I49" s="18">
        <f t="shared" si="5"/>
        <v>6801</v>
      </c>
      <c r="J49" s="18">
        <f t="shared" si="5"/>
        <v>6801</v>
      </c>
      <c r="K49" s="18">
        <f t="shared" si="5"/>
        <v>11801</v>
      </c>
      <c r="L49" s="18">
        <f t="shared" si="5"/>
        <v>6801</v>
      </c>
      <c r="M49" s="22">
        <f t="shared" si="5"/>
        <v>6801</v>
      </c>
      <c r="N49" s="1"/>
    </row>
    <row r="50" spans="1:17" ht="15.75" customHeight="1" x14ac:dyDescent="0.2">
      <c r="A50" s="23" t="s">
        <v>30</v>
      </c>
      <c r="B50" s="20">
        <f t="shared" ref="B50:M50" si="6">B38-B49</f>
        <v>121587</v>
      </c>
      <c r="C50" s="20">
        <f t="shared" si="6"/>
        <v>116386</v>
      </c>
      <c r="D50" s="20">
        <f t="shared" si="6"/>
        <v>108685</v>
      </c>
      <c r="E50" s="20">
        <f t="shared" si="6"/>
        <v>101884</v>
      </c>
      <c r="F50" s="20">
        <f t="shared" si="6"/>
        <v>98283</v>
      </c>
      <c r="G50" s="20">
        <f t="shared" si="6"/>
        <v>94682</v>
      </c>
      <c r="H50" s="20">
        <f t="shared" si="6"/>
        <v>91081</v>
      </c>
      <c r="I50" s="20">
        <f t="shared" si="6"/>
        <v>84280</v>
      </c>
      <c r="J50" s="20">
        <f t="shared" si="6"/>
        <v>77479</v>
      </c>
      <c r="K50" s="20">
        <f t="shared" si="6"/>
        <v>67278</v>
      </c>
      <c r="L50" s="20">
        <f t="shared" si="6"/>
        <v>60477</v>
      </c>
      <c r="M50" s="24">
        <f t="shared" si="6"/>
        <v>55276</v>
      </c>
      <c r="N50" s="1"/>
    </row>
    <row r="51" spans="1:17" ht="45" customHeight="1" x14ac:dyDescent="0.2">
      <c r="A51" s="90" t="s">
        <v>73</v>
      </c>
      <c r="B51" s="32"/>
      <c r="C51" s="32"/>
      <c r="D51" s="32"/>
      <c r="E51" s="32"/>
      <c r="F51" s="32"/>
      <c r="G51" s="32"/>
      <c r="H51" s="32"/>
      <c r="I51" s="32"/>
      <c r="J51" s="32"/>
      <c r="K51" s="32"/>
      <c r="L51" s="32"/>
      <c r="M51" s="33"/>
    </row>
    <row r="52" spans="1:17" ht="15.75" customHeight="1" x14ac:dyDescent="0.2">
      <c r="A52" s="99" t="s">
        <v>77</v>
      </c>
      <c r="B52" s="93"/>
      <c r="C52" s="93"/>
      <c r="D52" s="93"/>
      <c r="E52" s="93"/>
      <c r="F52" s="93"/>
      <c r="G52" s="93"/>
      <c r="H52" s="93"/>
      <c r="I52" s="93"/>
      <c r="J52" s="93"/>
      <c r="K52" s="93"/>
      <c r="L52" s="93"/>
      <c r="M52" s="94"/>
      <c r="N52" s="1"/>
    </row>
    <row r="53" spans="1:17" ht="15.75" customHeight="1" x14ac:dyDescent="0.2">
      <c r="A53" s="95"/>
      <c r="B53" s="96"/>
      <c r="C53" s="96"/>
      <c r="D53" s="96"/>
      <c r="E53" s="96"/>
      <c r="F53" s="96"/>
      <c r="G53" s="96"/>
      <c r="H53" s="96"/>
      <c r="I53" s="96"/>
      <c r="J53" s="96"/>
      <c r="K53" s="96"/>
      <c r="L53" s="96"/>
      <c r="M53" s="97"/>
      <c r="N53" s="1"/>
    </row>
    <row r="54" spans="1:17" ht="15.75" customHeight="1" x14ac:dyDescent="0.2">
      <c r="A54" s="2" t="s">
        <v>0</v>
      </c>
      <c r="B54" s="2" t="s">
        <v>1</v>
      </c>
      <c r="C54" s="2" t="s">
        <v>2</v>
      </c>
      <c r="D54" s="2" t="s">
        <v>3</v>
      </c>
      <c r="E54" s="2" t="s">
        <v>4</v>
      </c>
      <c r="F54" s="2" t="s">
        <v>5</v>
      </c>
      <c r="G54" s="2" t="s">
        <v>6</v>
      </c>
      <c r="H54" s="2" t="s">
        <v>7</v>
      </c>
      <c r="I54" s="2" t="s">
        <v>8</v>
      </c>
      <c r="J54" s="2" t="s">
        <v>9</v>
      </c>
      <c r="K54" s="2" t="s">
        <v>10</v>
      </c>
      <c r="L54" s="2" t="s">
        <v>11</v>
      </c>
      <c r="M54" s="2" t="s">
        <v>12</v>
      </c>
      <c r="N54" s="1"/>
    </row>
    <row r="55" spans="1:17" ht="15.75" customHeight="1" x14ac:dyDescent="0.2">
      <c r="A55" s="5" t="s">
        <v>13</v>
      </c>
      <c r="B55" s="6">
        <f>M50</f>
        <v>55276</v>
      </c>
      <c r="C55" s="6">
        <f t="shared" ref="C55:M55" si="7">B75</f>
        <v>52641</v>
      </c>
      <c r="D55" s="6">
        <f t="shared" si="7"/>
        <v>51606</v>
      </c>
      <c r="E55" s="6">
        <f t="shared" si="7"/>
        <v>48071</v>
      </c>
      <c r="F55" s="6">
        <f t="shared" si="7"/>
        <v>45436</v>
      </c>
      <c r="G55" s="6">
        <f t="shared" si="7"/>
        <v>46001</v>
      </c>
      <c r="H55" s="6">
        <f t="shared" si="7"/>
        <v>46566</v>
      </c>
      <c r="I55" s="6">
        <f t="shared" si="7"/>
        <v>47131</v>
      </c>
      <c r="J55" s="6">
        <f t="shared" si="7"/>
        <v>44496</v>
      </c>
      <c r="K55" s="6">
        <f t="shared" si="7"/>
        <v>41861</v>
      </c>
      <c r="L55" s="6">
        <f t="shared" si="7"/>
        <v>38326</v>
      </c>
      <c r="M55" s="8">
        <f t="shared" si="7"/>
        <v>35691</v>
      </c>
      <c r="N55" s="1"/>
    </row>
    <row r="56" spans="1:17" ht="15.75" customHeight="1" x14ac:dyDescent="0.2">
      <c r="A56" s="9"/>
      <c r="B56" s="6"/>
      <c r="C56" s="6"/>
      <c r="D56" s="6"/>
      <c r="E56" s="6"/>
      <c r="F56" s="6"/>
      <c r="G56" s="6"/>
      <c r="H56" s="6"/>
      <c r="I56" s="6"/>
      <c r="J56" s="6"/>
      <c r="K56" s="6"/>
      <c r="L56" s="6"/>
      <c r="M56" s="6"/>
      <c r="N56" s="1"/>
    </row>
    <row r="57" spans="1:17" ht="15.75" customHeight="1" x14ac:dyDescent="0.2">
      <c r="A57" s="10" t="s">
        <v>14</v>
      </c>
      <c r="B57" s="6"/>
      <c r="C57" s="6"/>
      <c r="D57" s="6"/>
      <c r="E57" s="6"/>
      <c r="F57" s="6"/>
      <c r="G57" s="6"/>
      <c r="H57" s="6"/>
      <c r="I57" s="6"/>
      <c r="J57" s="6"/>
      <c r="K57" s="6"/>
      <c r="L57" s="6"/>
      <c r="M57" s="6"/>
      <c r="N57" s="1"/>
    </row>
    <row r="58" spans="1:17" ht="15.75" customHeight="1" x14ac:dyDescent="0.2">
      <c r="B58" s="6"/>
      <c r="C58" s="6"/>
      <c r="D58" s="6"/>
      <c r="E58" s="6"/>
      <c r="F58" s="6"/>
      <c r="G58" s="6"/>
      <c r="H58" s="6"/>
      <c r="I58" s="6"/>
      <c r="J58" s="6"/>
      <c r="K58" s="6"/>
      <c r="L58" s="6"/>
      <c r="M58" s="12"/>
      <c r="N58" s="25" t="s">
        <v>31</v>
      </c>
      <c r="O58" s="26"/>
      <c r="P58" s="27"/>
      <c r="Q58" s="1"/>
    </row>
    <row r="59" spans="1:17" ht="15.75" customHeight="1" x14ac:dyDescent="0.2">
      <c r="A59" s="13" t="s">
        <v>32</v>
      </c>
      <c r="B59" s="6">
        <v>4166</v>
      </c>
      <c r="C59" s="6">
        <v>4166</v>
      </c>
      <c r="D59" s="6">
        <v>4166</v>
      </c>
      <c r="E59" s="6">
        <v>4166</v>
      </c>
      <c r="F59" s="6">
        <v>4166</v>
      </c>
      <c r="G59" s="6">
        <v>4166</v>
      </c>
      <c r="H59" s="6">
        <v>4166</v>
      </c>
      <c r="I59" s="6">
        <v>4166</v>
      </c>
      <c r="J59" s="6">
        <v>4166</v>
      </c>
      <c r="K59" s="6">
        <v>4166</v>
      </c>
      <c r="L59" s="6">
        <v>4166</v>
      </c>
      <c r="M59" s="6">
        <v>4166</v>
      </c>
      <c r="N59" s="28"/>
      <c r="O59" s="29"/>
      <c r="P59" s="30"/>
      <c r="Q59" s="1"/>
    </row>
    <row r="60" spans="1:17" ht="15.75" customHeight="1" x14ac:dyDescent="0.2">
      <c r="A60" s="14" t="s">
        <v>18</v>
      </c>
      <c r="B60" s="6"/>
      <c r="C60" s="6">
        <v>1600</v>
      </c>
      <c r="D60" s="6">
        <v>1600</v>
      </c>
      <c r="E60" s="6"/>
      <c r="F60" s="6">
        <v>3200</v>
      </c>
      <c r="G60" s="6">
        <v>3200</v>
      </c>
      <c r="H60" s="6">
        <v>3200</v>
      </c>
      <c r="I60" s="6"/>
      <c r="J60" s="6"/>
      <c r="K60" s="6">
        <v>1600</v>
      </c>
      <c r="L60" s="6"/>
      <c r="M60" s="6">
        <v>1600</v>
      </c>
      <c r="N60" s="1"/>
    </row>
    <row r="61" spans="1:17" ht="15.75" customHeight="1" x14ac:dyDescent="0.2">
      <c r="A61" s="14"/>
      <c r="B61" s="6"/>
      <c r="C61" s="6"/>
      <c r="D61" s="6"/>
      <c r="E61" s="6"/>
      <c r="F61" s="6"/>
      <c r="G61" s="6"/>
      <c r="H61" s="6"/>
      <c r="I61" s="6"/>
      <c r="J61" s="6"/>
      <c r="K61" s="6"/>
      <c r="L61" s="6"/>
      <c r="M61" s="6"/>
      <c r="N61" s="1"/>
    </row>
    <row r="62" spans="1:17" ht="15.75" customHeight="1" x14ac:dyDescent="0.2">
      <c r="A62" s="15"/>
      <c r="B62" s="16"/>
      <c r="C62" s="16"/>
      <c r="D62" s="16"/>
      <c r="E62" s="16"/>
      <c r="F62" s="16"/>
      <c r="G62" s="16"/>
      <c r="H62" s="16"/>
      <c r="I62" s="16"/>
      <c r="J62" s="16"/>
      <c r="K62" s="16"/>
      <c r="L62" s="16"/>
      <c r="M62" s="16"/>
      <c r="N62" s="1"/>
    </row>
    <row r="63" spans="1:17" ht="15.75" customHeight="1" x14ac:dyDescent="0.2">
      <c r="A63" s="9" t="s">
        <v>19</v>
      </c>
      <c r="B63" s="6">
        <f t="shared" ref="B63:M63" si="8">SUM(B58:B62)+B55</f>
        <v>59442</v>
      </c>
      <c r="C63" s="6">
        <f t="shared" si="8"/>
        <v>58407</v>
      </c>
      <c r="D63" s="6">
        <f t="shared" si="8"/>
        <v>57372</v>
      </c>
      <c r="E63" s="6">
        <f t="shared" si="8"/>
        <v>52237</v>
      </c>
      <c r="F63" s="6">
        <f t="shared" si="8"/>
        <v>52802</v>
      </c>
      <c r="G63" s="6">
        <f t="shared" si="8"/>
        <v>53367</v>
      </c>
      <c r="H63" s="6">
        <f t="shared" si="8"/>
        <v>53932</v>
      </c>
      <c r="I63" s="6">
        <f t="shared" si="8"/>
        <v>51297</v>
      </c>
      <c r="J63" s="6">
        <f t="shared" si="8"/>
        <v>48662</v>
      </c>
      <c r="K63" s="6">
        <f t="shared" si="8"/>
        <v>47627</v>
      </c>
      <c r="L63" s="6">
        <f t="shared" si="8"/>
        <v>42492</v>
      </c>
      <c r="M63" s="6">
        <f t="shared" si="8"/>
        <v>41457</v>
      </c>
      <c r="N63" s="1"/>
    </row>
    <row r="64" spans="1:17" ht="15.75" customHeight="1" x14ac:dyDescent="0.2">
      <c r="A64" s="9"/>
      <c r="M64" s="17"/>
      <c r="N64" s="1"/>
    </row>
    <row r="65" spans="1:14" ht="15.75" customHeight="1" x14ac:dyDescent="0.2">
      <c r="A65" s="10" t="s">
        <v>20</v>
      </c>
      <c r="M65" s="17"/>
      <c r="N65" s="1"/>
    </row>
    <row r="66" spans="1:14" ht="15.75" customHeight="1" x14ac:dyDescent="0.2">
      <c r="A66" s="14" t="s">
        <v>21</v>
      </c>
      <c r="B66" s="18">
        <v>834</v>
      </c>
      <c r="C66" s="18">
        <v>834</v>
      </c>
      <c r="D66" s="18">
        <v>834</v>
      </c>
      <c r="E66" s="18">
        <v>834</v>
      </c>
      <c r="F66" s="18">
        <v>834</v>
      </c>
      <c r="G66" s="18">
        <v>834</v>
      </c>
      <c r="H66" s="18">
        <v>834</v>
      </c>
      <c r="I66" s="18">
        <v>834</v>
      </c>
      <c r="J66" s="18">
        <v>834</v>
      </c>
      <c r="K66" s="18">
        <v>834</v>
      </c>
      <c r="L66" s="18">
        <v>834</v>
      </c>
      <c r="M66" s="18">
        <v>834</v>
      </c>
      <c r="N66" s="1"/>
    </row>
    <row r="67" spans="1:14" ht="15.75" customHeight="1" x14ac:dyDescent="0.2">
      <c r="A67" s="19" t="s">
        <v>22</v>
      </c>
      <c r="B67" s="18">
        <v>2917</v>
      </c>
      <c r="C67" s="18">
        <v>2917</v>
      </c>
      <c r="D67" s="18">
        <v>2917</v>
      </c>
      <c r="E67" s="18">
        <v>2917</v>
      </c>
      <c r="F67" s="18">
        <v>2917</v>
      </c>
      <c r="G67" s="18">
        <v>2917</v>
      </c>
      <c r="H67" s="18">
        <v>2917</v>
      </c>
      <c r="I67" s="18">
        <v>2917</v>
      </c>
      <c r="J67" s="18">
        <v>2917</v>
      </c>
      <c r="K67" s="18">
        <v>2917</v>
      </c>
      <c r="L67" s="18">
        <v>2917</v>
      </c>
      <c r="M67" s="18">
        <v>2917</v>
      </c>
      <c r="N67" s="1"/>
    </row>
    <row r="68" spans="1:14" ht="15.75" customHeight="1" x14ac:dyDescent="0.2">
      <c r="A68" s="14" t="s">
        <v>23</v>
      </c>
      <c r="B68" s="18">
        <v>2750</v>
      </c>
      <c r="C68" s="18">
        <v>2750</v>
      </c>
      <c r="D68" s="18">
        <v>2750</v>
      </c>
      <c r="E68" s="18">
        <v>2750</v>
      </c>
      <c r="F68" s="18">
        <v>2750</v>
      </c>
      <c r="G68" s="18">
        <v>2750</v>
      </c>
      <c r="H68" s="18">
        <v>2750</v>
      </c>
      <c r="I68" s="18">
        <v>2750</v>
      </c>
      <c r="J68" s="18">
        <v>2750</v>
      </c>
      <c r="K68" s="18">
        <v>2750</v>
      </c>
      <c r="L68" s="18">
        <v>2750</v>
      </c>
      <c r="M68" s="18">
        <v>2750</v>
      </c>
      <c r="N68" s="1"/>
    </row>
    <row r="69" spans="1:14" ht="15.75" customHeight="1" x14ac:dyDescent="0.2">
      <c r="A69" s="14" t="s">
        <v>24</v>
      </c>
      <c r="B69" s="18">
        <v>300</v>
      </c>
      <c r="C69" s="18">
        <v>300</v>
      </c>
      <c r="D69" s="18">
        <v>300</v>
      </c>
      <c r="E69" s="18">
        <v>300</v>
      </c>
      <c r="F69" s="18">
        <v>300</v>
      </c>
      <c r="G69" s="18">
        <v>300</v>
      </c>
      <c r="H69" s="18">
        <v>300</v>
      </c>
      <c r="I69" s="18">
        <v>300</v>
      </c>
      <c r="J69" s="18">
        <v>300</v>
      </c>
      <c r="K69" s="18">
        <v>300</v>
      </c>
      <c r="L69" s="18">
        <v>300</v>
      </c>
      <c r="M69" s="18">
        <v>300</v>
      </c>
      <c r="N69" s="1"/>
    </row>
    <row r="70" spans="1:14" ht="15.75" customHeight="1" x14ac:dyDescent="0.2">
      <c r="A70" s="14" t="s">
        <v>28</v>
      </c>
      <c r="B70" s="18"/>
      <c r="C70" s="18"/>
      <c r="D70" s="18">
        <v>2500</v>
      </c>
      <c r="E70" s="18"/>
      <c r="F70" s="18"/>
      <c r="G70" s="18"/>
      <c r="H70" s="18"/>
      <c r="I70" s="18"/>
      <c r="J70" s="18"/>
      <c r="K70" s="18">
        <v>2500</v>
      </c>
      <c r="L70" s="18"/>
      <c r="M70" s="18"/>
      <c r="N70" s="1"/>
    </row>
    <row r="71" spans="1:14" ht="15.75" customHeight="1" x14ac:dyDescent="0.2">
      <c r="A71" s="14"/>
      <c r="B71" s="18"/>
      <c r="C71" s="18"/>
      <c r="D71" s="18"/>
      <c r="E71" s="18"/>
      <c r="F71" s="18"/>
      <c r="G71" s="18"/>
      <c r="H71" s="18"/>
      <c r="I71" s="18"/>
      <c r="J71" s="18"/>
      <c r="K71" s="18"/>
      <c r="L71" s="18"/>
      <c r="M71" s="18"/>
      <c r="N71" s="1"/>
    </row>
    <row r="72" spans="1:14" ht="15.75" customHeight="1" x14ac:dyDescent="0.2">
      <c r="A72" s="14"/>
      <c r="B72" s="18"/>
      <c r="C72" s="18"/>
      <c r="D72" s="18"/>
      <c r="E72" s="18"/>
      <c r="F72" s="18"/>
      <c r="G72" s="18"/>
      <c r="H72" s="18"/>
      <c r="I72" s="18"/>
      <c r="J72" s="18"/>
      <c r="K72" s="18"/>
      <c r="L72" s="18"/>
      <c r="M72" s="18"/>
      <c r="N72" s="1"/>
    </row>
    <row r="73" spans="1:14" ht="15.75" customHeight="1" x14ac:dyDescent="0.2">
      <c r="A73" s="15"/>
      <c r="B73" s="20"/>
      <c r="C73" s="20"/>
      <c r="D73" s="20"/>
      <c r="E73" s="20"/>
      <c r="F73" s="20"/>
      <c r="G73" s="20"/>
      <c r="H73" s="20"/>
      <c r="I73" s="20"/>
      <c r="J73" s="20"/>
      <c r="K73" s="20"/>
      <c r="L73" s="20"/>
      <c r="M73" s="20"/>
      <c r="N73" s="1"/>
    </row>
    <row r="74" spans="1:14" ht="15.75" customHeight="1" x14ac:dyDescent="0.2">
      <c r="A74" s="21" t="s">
        <v>29</v>
      </c>
      <c r="B74" s="18">
        <f t="shared" ref="B74:M74" si="9">SUM(B66:B73)</f>
        <v>6801</v>
      </c>
      <c r="C74" s="18">
        <f t="shared" si="9"/>
        <v>6801</v>
      </c>
      <c r="D74" s="18">
        <f t="shared" si="9"/>
        <v>9301</v>
      </c>
      <c r="E74" s="18">
        <f t="shared" si="9"/>
        <v>6801</v>
      </c>
      <c r="F74" s="18">
        <f t="shared" si="9"/>
        <v>6801</v>
      </c>
      <c r="G74" s="18">
        <f t="shared" si="9"/>
        <v>6801</v>
      </c>
      <c r="H74" s="18">
        <f t="shared" si="9"/>
        <v>6801</v>
      </c>
      <c r="I74" s="18">
        <f t="shared" si="9"/>
        <v>6801</v>
      </c>
      <c r="J74" s="18">
        <f t="shared" si="9"/>
        <v>6801</v>
      </c>
      <c r="K74" s="18">
        <f t="shared" si="9"/>
        <v>9301</v>
      </c>
      <c r="L74" s="18">
        <f t="shared" si="9"/>
        <v>6801</v>
      </c>
      <c r="M74" s="22">
        <f t="shared" si="9"/>
        <v>6801</v>
      </c>
      <c r="N74" s="1"/>
    </row>
    <row r="75" spans="1:14" ht="15.75" customHeight="1" x14ac:dyDescent="0.2">
      <c r="A75" s="23" t="s">
        <v>30</v>
      </c>
      <c r="B75" s="20">
        <f t="shared" ref="B75:M75" si="10">B63-B74</f>
        <v>52641</v>
      </c>
      <c r="C75" s="20">
        <f t="shared" si="10"/>
        <v>51606</v>
      </c>
      <c r="D75" s="20">
        <f t="shared" si="10"/>
        <v>48071</v>
      </c>
      <c r="E75" s="20">
        <f t="shared" si="10"/>
        <v>45436</v>
      </c>
      <c r="F75" s="20">
        <f t="shared" si="10"/>
        <v>46001</v>
      </c>
      <c r="G75" s="20">
        <f t="shared" si="10"/>
        <v>46566</v>
      </c>
      <c r="H75" s="20">
        <f t="shared" si="10"/>
        <v>47131</v>
      </c>
      <c r="I75" s="20">
        <f t="shared" si="10"/>
        <v>44496</v>
      </c>
      <c r="J75" s="20">
        <f t="shared" si="10"/>
        <v>41861</v>
      </c>
      <c r="K75" s="20">
        <f t="shared" si="10"/>
        <v>38326</v>
      </c>
      <c r="L75" s="20">
        <f t="shared" si="10"/>
        <v>35691</v>
      </c>
      <c r="M75" s="24">
        <f t="shared" si="10"/>
        <v>34656</v>
      </c>
      <c r="N75" s="1"/>
    </row>
    <row r="76" spans="1:14" ht="38.25" customHeight="1" thickBot="1" x14ac:dyDescent="0.25">
      <c r="A76" s="90" t="s">
        <v>74</v>
      </c>
      <c r="B76" s="32"/>
      <c r="C76" s="32"/>
      <c r="D76" s="32"/>
      <c r="E76" s="32"/>
      <c r="F76" s="32"/>
      <c r="G76" s="32"/>
      <c r="H76" s="32"/>
      <c r="I76" s="32"/>
      <c r="J76" s="32"/>
      <c r="K76" s="32"/>
      <c r="L76" s="32"/>
      <c r="M76" s="33"/>
    </row>
    <row r="77" spans="1:14" ht="15.75" customHeight="1" thickTop="1" x14ac:dyDescent="0.2"/>
    <row r="78" spans="1:14" ht="15.75" customHeight="1" x14ac:dyDescent="0.2"/>
    <row r="79" spans="1:14" ht="15.75" customHeight="1" x14ac:dyDescent="0.2"/>
    <row r="80" spans="1:14" ht="15.75" customHeight="1" x14ac:dyDescent="0.2"/>
    <row r="81" spans="1:1" ht="15.75" customHeight="1" x14ac:dyDescent="0.2"/>
    <row r="82" spans="1:1" ht="15.75" customHeight="1" x14ac:dyDescent="0.2"/>
    <row r="83" spans="1:1" ht="15.75" customHeight="1" x14ac:dyDescent="0.2">
      <c r="A83" s="1"/>
    </row>
    <row r="84" spans="1:1" ht="15.75" customHeight="1" x14ac:dyDescent="0.2">
      <c r="A84" s="1"/>
    </row>
    <row r="85" spans="1:1" ht="15.75" customHeight="1" x14ac:dyDescent="0.2"/>
    <row r="86" spans="1:1" ht="15.75" customHeight="1" x14ac:dyDescent="0.2"/>
    <row r="87" spans="1:1" ht="15.75" customHeight="1" x14ac:dyDescent="0.2"/>
    <row r="88" spans="1:1" ht="15.75" customHeight="1" x14ac:dyDescent="0.2"/>
    <row r="89" spans="1:1" ht="15.75" customHeight="1" x14ac:dyDescent="0.2"/>
    <row r="90" spans="1:1" ht="15.75" customHeight="1" x14ac:dyDescent="0.2"/>
    <row r="91" spans="1:1" ht="15.75" customHeight="1" x14ac:dyDescent="0.2"/>
    <row r="92" spans="1:1" ht="15.75" customHeight="1" x14ac:dyDescent="0.2"/>
    <row r="93" spans="1:1" ht="15.75" customHeight="1" x14ac:dyDescent="0.2"/>
    <row r="94" spans="1:1" ht="15.75" customHeight="1" x14ac:dyDescent="0.2"/>
    <row r="95" spans="1:1" ht="15.75" customHeight="1" x14ac:dyDescent="0.2"/>
    <row r="96" spans="1:1"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38.2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sheetData>
  <mergeCells count="8">
    <mergeCell ref="A51:M51"/>
    <mergeCell ref="A52:M53"/>
    <mergeCell ref="A1:M1"/>
    <mergeCell ref="N6:P7"/>
    <mergeCell ref="A26:M26"/>
    <mergeCell ref="A27:M28"/>
    <mergeCell ref="N58:P59"/>
    <mergeCell ref="A76:M76"/>
  </mergeCell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977"/>
  <sheetViews>
    <sheetView topLeftCell="A25" workbookViewId="0">
      <selection activeCell="P76" sqref="P76"/>
    </sheetView>
  </sheetViews>
  <sheetFormatPr baseColWidth="10" defaultColWidth="14.5" defaultRowHeight="15" customHeight="1" x14ac:dyDescent="0.2"/>
  <cols>
    <col min="1" max="1" width="19.5" customWidth="1"/>
    <col min="2" max="2" width="13.83203125" customWidth="1"/>
    <col min="3" max="3" width="15.5" customWidth="1"/>
    <col min="4" max="4" width="15.83203125" customWidth="1"/>
    <col min="5" max="5" width="16.5" customWidth="1"/>
    <col min="6" max="6" width="14" customWidth="1"/>
    <col min="7" max="7" width="16.33203125" customWidth="1"/>
    <col min="8" max="8" width="14.6640625" customWidth="1"/>
    <col min="9" max="9" width="13.1640625" customWidth="1"/>
    <col min="10" max="10" width="13" customWidth="1"/>
    <col min="11" max="11" width="14.33203125" customWidth="1"/>
    <col min="12" max="12" width="13.5" customWidth="1"/>
    <col min="13" max="13" width="16" customWidth="1"/>
    <col min="14" max="26" width="8.6640625" customWidth="1"/>
  </cols>
  <sheetData>
    <row r="1" spans="1:26" ht="31.5" customHeight="1" x14ac:dyDescent="0.2">
      <c r="A1" s="98" t="s">
        <v>75</v>
      </c>
      <c r="B1" s="91"/>
      <c r="C1" s="91"/>
      <c r="D1" s="91"/>
      <c r="E1" s="91"/>
      <c r="F1" s="91"/>
      <c r="G1" s="91"/>
      <c r="H1" s="91"/>
      <c r="I1" s="91"/>
      <c r="J1" s="91"/>
      <c r="K1" s="91"/>
      <c r="L1" s="91"/>
      <c r="M1" s="92"/>
      <c r="N1" s="1"/>
    </row>
    <row r="2" spans="1:26" ht="16" x14ac:dyDescent="0.2">
      <c r="A2" s="2" t="s">
        <v>0</v>
      </c>
      <c r="B2" s="2" t="s">
        <v>1</v>
      </c>
      <c r="C2" s="2" t="s">
        <v>2</v>
      </c>
      <c r="D2" s="2" t="s">
        <v>3</v>
      </c>
      <c r="E2" s="2" t="s">
        <v>4</v>
      </c>
      <c r="F2" s="2" t="s">
        <v>5</v>
      </c>
      <c r="G2" s="2" t="s">
        <v>6</v>
      </c>
      <c r="H2" s="2" t="s">
        <v>7</v>
      </c>
      <c r="I2" s="2" t="s">
        <v>8</v>
      </c>
      <c r="J2" s="2" t="s">
        <v>9</v>
      </c>
      <c r="K2" s="2" t="s">
        <v>10</v>
      </c>
      <c r="L2" s="2" t="s">
        <v>11</v>
      </c>
      <c r="M2" s="2" t="s">
        <v>12</v>
      </c>
      <c r="N2" s="3"/>
      <c r="O2" s="4"/>
      <c r="P2" s="4"/>
      <c r="Q2" s="4"/>
      <c r="R2" s="4"/>
      <c r="S2" s="4"/>
      <c r="T2" s="4"/>
      <c r="U2" s="4"/>
      <c r="V2" s="4"/>
      <c r="W2" s="4"/>
      <c r="X2" s="4"/>
      <c r="Y2" s="4"/>
      <c r="Z2" s="4"/>
    </row>
    <row r="3" spans="1:26" ht="16" x14ac:dyDescent="0.2">
      <c r="A3" s="5" t="s">
        <v>13</v>
      </c>
      <c r="B3" s="6">
        <v>0</v>
      </c>
      <c r="C3" s="6">
        <v>81799</v>
      </c>
      <c r="D3" s="6">
        <v>89098</v>
      </c>
      <c r="E3" s="6">
        <v>93397</v>
      </c>
      <c r="F3" s="6">
        <v>100696</v>
      </c>
      <c r="G3" s="6">
        <v>109595</v>
      </c>
      <c r="H3" s="6">
        <v>118494</v>
      </c>
      <c r="I3" s="6">
        <v>127393</v>
      </c>
      <c r="J3" s="6">
        <v>132471</v>
      </c>
      <c r="K3" s="6">
        <v>139770</v>
      </c>
      <c r="L3" s="7">
        <v>147069</v>
      </c>
      <c r="M3" s="8">
        <v>154368</v>
      </c>
      <c r="N3" s="1"/>
    </row>
    <row r="4" spans="1:26" x14ac:dyDescent="0.2">
      <c r="A4" s="9"/>
      <c r="B4" s="6"/>
      <c r="C4" s="6"/>
      <c r="D4" s="6"/>
      <c r="E4" s="6"/>
      <c r="F4" s="6"/>
      <c r="G4" s="6"/>
      <c r="H4" s="6"/>
      <c r="I4" s="6"/>
      <c r="J4" s="6"/>
      <c r="K4" s="6"/>
      <c r="L4" s="6"/>
      <c r="M4" s="6"/>
      <c r="N4" s="1"/>
    </row>
    <row r="5" spans="1:26" x14ac:dyDescent="0.2">
      <c r="A5" s="10" t="s">
        <v>14</v>
      </c>
      <c r="B5" s="6"/>
      <c r="C5" s="6"/>
      <c r="D5" s="6"/>
      <c r="E5" s="6"/>
      <c r="F5" s="6"/>
      <c r="G5" s="6"/>
      <c r="H5" s="6"/>
      <c r="I5" s="6"/>
      <c r="J5" s="6"/>
      <c r="K5" s="6"/>
      <c r="L5" s="6"/>
      <c r="M5" s="6"/>
      <c r="N5" s="1"/>
    </row>
    <row r="6" spans="1:26" x14ac:dyDescent="0.2">
      <c r="A6" s="11" t="s">
        <v>15</v>
      </c>
      <c r="B6" s="6">
        <v>100000</v>
      </c>
      <c r="C6" s="6"/>
      <c r="D6" s="6"/>
      <c r="E6" s="6"/>
      <c r="F6" s="6"/>
      <c r="G6" s="6"/>
      <c r="H6" s="6"/>
      <c r="I6" s="6"/>
      <c r="J6" s="6"/>
      <c r="K6" s="6"/>
      <c r="L6" s="6"/>
      <c r="M6" s="12"/>
      <c r="N6" s="1"/>
    </row>
    <row r="7" spans="1:26" x14ac:dyDescent="0.2">
      <c r="A7" s="13" t="s">
        <v>17</v>
      </c>
      <c r="B7" s="6">
        <v>12500</v>
      </c>
      <c r="C7" s="6">
        <v>12500</v>
      </c>
      <c r="D7" s="6">
        <v>12500</v>
      </c>
      <c r="E7" s="6">
        <v>12500</v>
      </c>
      <c r="F7" s="6">
        <v>12500</v>
      </c>
      <c r="G7" s="6">
        <v>12500</v>
      </c>
      <c r="H7" s="6">
        <v>12500</v>
      </c>
      <c r="I7" s="6">
        <v>12500</v>
      </c>
      <c r="J7" s="6">
        <v>12500</v>
      </c>
      <c r="K7" s="6">
        <v>12500</v>
      </c>
      <c r="L7" s="6">
        <v>12500</v>
      </c>
      <c r="M7" s="6">
        <v>12500</v>
      </c>
      <c r="N7" s="1"/>
    </row>
    <row r="8" spans="1:26" x14ac:dyDescent="0.2">
      <c r="A8" s="14" t="s">
        <v>18</v>
      </c>
      <c r="B8" s="6">
        <v>1600</v>
      </c>
      <c r="C8" s="6">
        <v>1600</v>
      </c>
      <c r="D8" s="6">
        <v>1600</v>
      </c>
      <c r="E8" s="6">
        <v>1600</v>
      </c>
      <c r="F8" s="6">
        <v>3200</v>
      </c>
      <c r="G8" s="6">
        <v>3200</v>
      </c>
      <c r="H8" s="6">
        <v>3200</v>
      </c>
      <c r="I8" s="6">
        <v>1600</v>
      </c>
      <c r="J8" s="6">
        <v>1600</v>
      </c>
      <c r="K8" s="6">
        <v>1600</v>
      </c>
      <c r="L8" s="6">
        <v>1600</v>
      </c>
      <c r="M8" s="6">
        <v>1600</v>
      </c>
      <c r="N8" s="1"/>
    </row>
    <row r="9" spans="1:26" x14ac:dyDescent="0.2">
      <c r="A9" s="14"/>
      <c r="B9" s="6"/>
      <c r="C9" s="6"/>
      <c r="D9" s="6"/>
      <c r="E9" s="6"/>
      <c r="F9" s="6"/>
      <c r="G9" s="6"/>
      <c r="H9" s="6"/>
      <c r="I9" s="6"/>
      <c r="J9" s="6"/>
      <c r="K9" s="6"/>
      <c r="L9" s="6"/>
      <c r="M9" s="6"/>
      <c r="N9" s="1"/>
    </row>
    <row r="10" spans="1:26" x14ac:dyDescent="0.2">
      <c r="A10" s="15"/>
      <c r="B10" s="16"/>
      <c r="C10" s="16"/>
      <c r="D10" s="16"/>
      <c r="E10" s="16"/>
      <c r="F10" s="16"/>
      <c r="G10" s="16"/>
      <c r="H10" s="16"/>
      <c r="I10" s="16"/>
      <c r="J10" s="16"/>
      <c r="K10" s="16"/>
      <c r="L10" s="16"/>
      <c r="M10" s="16"/>
      <c r="N10" s="1"/>
    </row>
    <row r="11" spans="1:26" x14ac:dyDescent="0.2">
      <c r="A11" s="9" t="s">
        <v>19</v>
      </c>
      <c r="B11" s="6">
        <f t="shared" ref="B11:M11" si="0">SUM(B6:B10)+B3</f>
        <v>114100</v>
      </c>
      <c r="C11" s="6">
        <f t="shared" si="0"/>
        <v>95899</v>
      </c>
      <c r="D11" s="6">
        <f t="shared" si="0"/>
        <v>103198</v>
      </c>
      <c r="E11" s="6">
        <f t="shared" si="0"/>
        <v>107497</v>
      </c>
      <c r="F11" s="6">
        <f t="shared" si="0"/>
        <v>116396</v>
      </c>
      <c r="G11" s="6">
        <f t="shared" si="0"/>
        <v>125295</v>
      </c>
      <c r="H11" s="6">
        <f t="shared" si="0"/>
        <v>134194</v>
      </c>
      <c r="I11" s="6">
        <f t="shared" si="0"/>
        <v>141493</v>
      </c>
      <c r="J11" s="6">
        <f t="shared" si="0"/>
        <v>146571</v>
      </c>
      <c r="K11" s="6">
        <f t="shared" si="0"/>
        <v>153870</v>
      </c>
      <c r="L11" s="6">
        <f t="shared" si="0"/>
        <v>161169</v>
      </c>
      <c r="M11" s="6">
        <f t="shared" si="0"/>
        <v>168468</v>
      </c>
      <c r="N11" s="1"/>
    </row>
    <row r="12" spans="1:26" x14ac:dyDescent="0.2">
      <c r="A12" s="9"/>
      <c r="M12" s="17"/>
      <c r="N12" s="1"/>
    </row>
    <row r="13" spans="1:26" x14ac:dyDescent="0.2">
      <c r="A13" s="10" t="s">
        <v>20</v>
      </c>
      <c r="M13" s="17"/>
      <c r="N13" s="1"/>
    </row>
    <row r="14" spans="1:26" x14ac:dyDescent="0.2">
      <c r="A14" s="14" t="s">
        <v>21</v>
      </c>
      <c r="B14" s="18">
        <v>834</v>
      </c>
      <c r="C14" s="18">
        <v>834</v>
      </c>
      <c r="D14" s="18">
        <v>834</v>
      </c>
      <c r="E14" s="18">
        <v>834</v>
      </c>
      <c r="F14" s="18">
        <v>834</v>
      </c>
      <c r="G14" s="18">
        <v>834</v>
      </c>
      <c r="H14" s="18">
        <v>834</v>
      </c>
      <c r="I14" s="18">
        <v>834</v>
      </c>
      <c r="J14" s="18">
        <v>834</v>
      </c>
      <c r="K14" s="18">
        <v>834</v>
      </c>
      <c r="L14" s="18">
        <v>834</v>
      </c>
      <c r="M14" s="18">
        <v>834</v>
      </c>
      <c r="N14" s="1"/>
    </row>
    <row r="15" spans="1:26" x14ac:dyDescent="0.2">
      <c r="A15" s="19" t="s">
        <v>22</v>
      </c>
      <c r="B15" s="18">
        <v>2917</v>
      </c>
      <c r="C15" s="18">
        <v>2917</v>
      </c>
      <c r="D15" s="18">
        <v>2917</v>
      </c>
      <c r="E15" s="18">
        <v>2917</v>
      </c>
      <c r="F15" s="18">
        <v>2917</v>
      </c>
      <c r="G15" s="18">
        <v>2917</v>
      </c>
      <c r="H15" s="18">
        <v>2917</v>
      </c>
      <c r="I15" s="18">
        <v>2917</v>
      </c>
      <c r="J15" s="18">
        <v>2917</v>
      </c>
      <c r="K15" s="18">
        <v>2917</v>
      </c>
      <c r="L15" s="18">
        <v>2917</v>
      </c>
      <c r="M15" s="18">
        <v>2917</v>
      </c>
      <c r="N15" s="1"/>
    </row>
    <row r="16" spans="1:26" x14ac:dyDescent="0.2">
      <c r="A16" s="14" t="s">
        <v>23</v>
      </c>
      <c r="B16" s="18">
        <v>2750</v>
      </c>
      <c r="C16" s="18">
        <v>2750</v>
      </c>
      <c r="D16" s="18">
        <v>2750</v>
      </c>
      <c r="E16" s="18">
        <v>2750</v>
      </c>
      <c r="F16" s="18">
        <v>2750</v>
      </c>
      <c r="G16" s="18">
        <v>2750</v>
      </c>
      <c r="H16" s="18">
        <v>2750</v>
      </c>
      <c r="I16" s="18">
        <v>2750</v>
      </c>
      <c r="J16" s="18">
        <v>2750</v>
      </c>
      <c r="K16" s="18">
        <v>2750</v>
      </c>
      <c r="L16" s="18">
        <v>2750</v>
      </c>
      <c r="M16" s="18">
        <v>2750</v>
      </c>
      <c r="N16" s="1"/>
    </row>
    <row r="17" spans="1:14" x14ac:dyDescent="0.2">
      <c r="A17" s="14" t="s">
        <v>24</v>
      </c>
      <c r="B17" s="18">
        <v>300</v>
      </c>
      <c r="C17" s="18">
        <v>300</v>
      </c>
      <c r="D17" s="18">
        <v>300</v>
      </c>
      <c r="E17" s="18">
        <v>300</v>
      </c>
      <c r="F17" s="18">
        <v>300</v>
      </c>
      <c r="G17" s="18">
        <v>300</v>
      </c>
      <c r="H17" s="18">
        <v>300</v>
      </c>
      <c r="I17" s="18">
        <v>300</v>
      </c>
      <c r="J17" s="18">
        <v>300</v>
      </c>
      <c r="K17" s="18">
        <v>300</v>
      </c>
      <c r="L17" s="18">
        <v>300</v>
      </c>
      <c r="M17" s="18">
        <v>300</v>
      </c>
      <c r="N17" s="1"/>
    </row>
    <row r="18" spans="1:14" ht="15.75" customHeight="1" x14ac:dyDescent="0.2">
      <c r="A18" s="19" t="s">
        <v>25</v>
      </c>
      <c r="B18" s="18">
        <v>25000</v>
      </c>
      <c r="C18" s="18"/>
      <c r="D18" s="18"/>
      <c r="E18" s="18"/>
      <c r="F18" s="18"/>
      <c r="G18" s="18"/>
      <c r="H18" s="18"/>
      <c r="I18" s="18"/>
      <c r="J18" s="18"/>
      <c r="K18" s="18"/>
      <c r="L18" s="18"/>
      <c r="M18" s="18"/>
      <c r="N18" s="1"/>
    </row>
    <row r="19" spans="1:14" ht="15.75" customHeight="1" x14ac:dyDescent="0.2">
      <c r="A19" s="19" t="s">
        <v>26</v>
      </c>
      <c r="B19" s="18"/>
      <c r="D19" s="18">
        <v>3000</v>
      </c>
      <c r="E19" s="18"/>
      <c r="F19" s="18"/>
      <c r="G19" s="18"/>
      <c r="H19" s="18"/>
      <c r="I19" s="18"/>
      <c r="J19" s="18"/>
      <c r="K19" s="18"/>
      <c r="L19" s="18"/>
      <c r="M19" s="18"/>
      <c r="N19" s="1"/>
    </row>
    <row r="20" spans="1:14" ht="15.75" customHeight="1" x14ac:dyDescent="0.2">
      <c r="A20" s="14" t="s">
        <v>27</v>
      </c>
      <c r="B20" s="18">
        <v>500</v>
      </c>
      <c r="C20" s="18"/>
      <c r="D20" s="18"/>
      <c r="E20" s="18"/>
      <c r="F20" s="18"/>
      <c r="G20" s="18"/>
      <c r="H20" s="18"/>
      <c r="I20" s="18"/>
      <c r="J20" s="18"/>
      <c r="K20" s="18"/>
      <c r="L20" s="18"/>
      <c r="M20" s="18"/>
      <c r="N20" s="1"/>
    </row>
    <row r="21" spans="1:14" ht="15.75" customHeight="1" x14ac:dyDescent="0.2">
      <c r="A21" s="14" t="s">
        <v>28</v>
      </c>
      <c r="B21" s="18"/>
      <c r="C21" s="18"/>
      <c r="D21" s="18"/>
      <c r="E21" s="18"/>
      <c r="F21" s="18"/>
      <c r="G21" s="18"/>
      <c r="H21" s="18"/>
      <c r="I21" s="18">
        <v>2000</v>
      </c>
      <c r="J21" s="18"/>
      <c r="K21" s="18"/>
      <c r="L21" s="18"/>
      <c r="M21" s="18"/>
      <c r="N21" s="1"/>
    </row>
    <row r="22" spans="1:14" ht="15.75" customHeight="1" x14ac:dyDescent="0.2">
      <c r="A22" s="14"/>
      <c r="B22" s="18"/>
      <c r="C22" s="18"/>
      <c r="D22" s="18"/>
      <c r="E22" s="18"/>
      <c r="F22" s="18"/>
      <c r="G22" s="18"/>
      <c r="H22" s="18"/>
      <c r="I22" s="18"/>
      <c r="J22" s="18"/>
      <c r="K22" s="18"/>
      <c r="L22" s="18"/>
      <c r="M22" s="18"/>
      <c r="N22" s="1"/>
    </row>
    <row r="23" spans="1:14" ht="15.75" customHeight="1" x14ac:dyDescent="0.2">
      <c r="A23" s="15"/>
      <c r="B23" s="20"/>
      <c r="C23" s="20"/>
      <c r="D23" s="20"/>
      <c r="E23" s="20"/>
      <c r="F23" s="20"/>
      <c r="G23" s="20"/>
      <c r="H23" s="20"/>
      <c r="I23" s="20"/>
      <c r="J23" s="20"/>
      <c r="K23" s="20"/>
      <c r="L23" s="20"/>
      <c r="M23" s="20"/>
      <c r="N23" s="1"/>
    </row>
    <row r="24" spans="1:14" ht="15.75" customHeight="1" x14ac:dyDescent="0.2">
      <c r="A24" s="21" t="s">
        <v>29</v>
      </c>
      <c r="B24" s="18">
        <f t="shared" ref="B24:M24" si="1">SUM(B14:B23)</f>
        <v>32301</v>
      </c>
      <c r="C24" s="18">
        <f t="shared" si="1"/>
        <v>6801</v>
      </c>
      <c r="D24" s="18">
        <f t="shared" si="1"/>
        <v>9801</v>
      </c>
      <c r="E24" s="18">
        <f t="shared" si="1"/>
        <v>6801</v>
      </c>
      <c r="F24" s="18">
        <f t="shared" si="1"/>
        <v>6801</v>
      </c>
      <c r="G24" s="18">
        <f t="shared" si="1"/>
        <v>6801</v>
      </c>
      <c r="H24" s="18">
        <f t="shared" si="1"/>
        <v>6801</v>
      </c>
      <c r="I24" s="18">
        <f t="shared" si="1"/>
        <v>8801</v>
      </c>
      <c r="J24" s="18">
        <f t="shared" si="1"/>
        <v>6801</v>
      </c>
      <c r="K24" s="18">
        <f t="shared" si="1"/>
        <v>6801</v>
      </c>
      <c r="L24" s="18">
        <f t="shared" si="1"/>
        <v>6801</v>
      </c>
      <c r="M24" s="22">
        <f t="shared" si="1"/>
        <v>6801</v>
      </c>
      <c r="N24" s="1"/>
    </row>
    <row r="25" spans="1:14" ht="15.75" customHeight="1" x14ac:dyDescent="0.2">
      <c r="A25" s="23" t="s">
        <v>30</v>
      </c>
      <c r="B25" s="20">
        <f t="shared" ref="B25:M25" si="2">B11-B24</f>
        <v>81799</v>
      </c>
      <c r="C25" s="20">
        <f t="shared" si="2"/>
        <v>89098</v>
      </c>
      <c r="D25" s="20">
        <f t="shared" si="2"/>
        <v>93397</v>
      </c>
      <c r="E25" s="20">
        <f t="shared" si="2"/>
        <v>100696</v>
      </c>
      <c r="F25" s="20">
        <f t="shared" si="2"/>
        <v>109595</v>
      </c>
      <c r="G25" s="20">
        <f t="shared" si="2"/>
        <v>118494</v>
      </c>
      <c r="H25" s="20">
        <f t="shared" si="2"/>
        <v>127393</v>
      </c>
      <c r="I25" s="20">
        <f t="shared" si="2"/>
        <v>132692</v>
      </c>
      <c r="J25" s="20">
        <f t="shared" si="2"/>
        <v>139770</v>
      </c>
      <c r="K25" s="20">
        <f t="shared" si="2"/>
        <v>147069</v>
      </c>
      <c r="L25" s="20">
        <f t="shared" si="2"/>
        <v>154368</v>
      </c>
      <c r="M25" s="24">
        <f t="shared" si="2"/>
        <v>161667</v>
      </c>
      <c r="N25" s="1"/>
    </row>
    <row r="26" spans="1:14" ht="40" customHeight="1" x14ac:dyDescent="0.2">
      <c r="A26" s="89" t="s">
        <v>78</v>
      </c>
      <c r="B26" s="34"/>
      <c r="C26" s="34"/>
      <c r="D26" s="34"/>
      <c r="E26" s="34"/>
      <c r="F26" s="34"/>
      <c r="G26" s="34"/>
      <c r="H26" s="34"/>
      <c r="I26" s="34"/>
      <c r="J26" s="34"/>
      <c r="K26" s="34"/>
      <c r="L26" s="34"/>
      <c r="M26" s="35"/>
    </row>
    <row r="27" spans="1:14" ht="15.75" customHeight="1" x14ac:dyDescent="0.2">
      <c r="A27" s="99" t="s">
        <v>76</v>
      </c>
      <c r="B27" s="93"/>
      <c r="C27" s="93"/>
      <c r="D27" s="93"/>
      <c r="E27" s="93"/>
      <c r="F27" s="93"/>
      <c r="G27" s="93"/>
      <c r="H27" s="93"/>
      <c r="I27" s="93"/>
      <c r="J27" s="93"/>
      <c r="K27" s="93"/>
      <c r="L27" s="93"/>
      <c r="M27" s="94"/>
      <c r="N27" s="1"/>
    </row>
    <row r="28" spans="1:14" ht="15.75" customHeight="1" x14ac:dyDescent="0.2">
      <c r="A28" s="95"/>
      <c r="B28" s="96"/>
      <c r="C28" s="96"/>
      <c r="D28" s="96"/>
      <c r="E28" s="96"/>
      <c r="F28" s="96"/>
      <c r="G28" s="96"/>
      <c r="H28" s="96"/>
      <c r="I28" s="96"/>
      <c r="J28" s="96"/>
      <c r="K28" s="96"/>
      <c r="L28" s="96"/>
      <c r="M28" s="97"/>
      <c r="N28" s="1"/>
    </row>
    <row r="29" spans="1:14" ht="15.75" customHeight="1" x14ac:dyDescent="0.2">
      <c r="A29" s="2" t="s">
        <v>0</v>
      </c>
      <c r="B29" s="2" t="s">
        <v>1</v>
      </c>
      <c r="C29" s="2" t="s">
        <v>2</v>
      </c>
      <c r="D29" s="2" t="s">
        <v>3</v>
      </c>
      <c r="E29" s="2" t="s">
        <v>4</v>
      </c>
      <c r="F29" s="2" t="s">
        <v>5</v>
      </c>
      <c r="G29" s="2" t="s">
        <v>6</v>
      </c>
      <c r="H29" s="2" t="s">
        <v>7</v>
      </c>
      <c r="I29" s="2" t="s">
        <v>8</v>
      </c>
      <c r="J29" s="2" t="s">
        <v>9</v>
      </c>
      <c r="K29" s="2" t="s">
        <v>10</v>
      </c>
      <c r="L29" s="2" t="s">
        <v>11</v>
      </c>
      <c r="M29" s="2" t="s">
        <v>12</v>
      </c>
      <c r="N29" s="1"/>
    </row>
    <row r="30" spans="1:14" ht="15.75" customHeight="1" x14ac:dyDescent="0.2">
      <c r="A30" s="5" t="s">
        <v>13</v>
      </c>
      <c r="B30" s="6">
        <f>M25</f>
        <v>161667</v>
      </c>
      <c r="C30" s="6">
        <f t="shared" ref="C30:M30" si="3">B50</f>
        <v>156466</v>
      </c>
      <c r="D30" s="6">
        <f t="shared" si="3"/>
        <v>151265</v>
      </c>
      <c r="E30" s="6">
        <f t="shared" si="3"/>
        <v>144064</v>
      </c>
      <c r="F30" s="6">
        <f t="shared" si="3"/>
        <v>138863</v>
      </c>
      <c r="G30" s="6">
        <f t="shared" si="3"/>
        <v>135262</v>
      </c>
      <c r="H30" s="6">
        <f t="shared" si="3"/>
        <v>131661</v>
      </c>
      <c r="I30" s="6">
        <f t="shared" si="3"/>
        <v>128060</v>
      </c>
      <c r="J30" s="6">
        <f t="shared" si="3"/>
        <v>122859</v>
      </c>
      <c r="K30" s="6">
        <f t="shared" si="3"/>
        <v>117658</v>
      </c>
      <c r="L30" s="6">
        <f t="shared" si="3"/>
        <v>110457</v>
      </c>
      <c r="M30" s="8">
        <f t="shared" si="3"/>
        <v>105256</v>
      </c>
      <c r="N30" s="1"/>
    </row>
    <row r="31" spans="1:14" ht="15.75" customHeight="1" x14ac:dyDescent="0.2">
      <c r="A31" s="9"/>
      <c r="B31" s="6"/>
      <c r="C31" s="6"/>
      <c r="D31" s="6"/>
      <c r="E31" s="6"/>
      <c r="F31" s="6"/>
      <c r="G31" s="6"/>
      <c r="H31" s="6"/>
      <c r="I31" s="6"/>
      <c r="J31" s="6"/>
      <c r="K31" s="6"/>
      <c r="L31" s="6"/>
      <c r="M31" s="6"/>
      <c r="N31" s="1"/>
    </row>
    <row r="32" spans="1:14" ht="15.75" customHeight="1" x14ac:dyDescent="0.2">
      <c r="A32" s="10" t="s">
        <v>14</v>
      </c>
      <c r="B32" s="6"/>
      <c r="C32" s="6"/>
      <c r="D32" s="6"/>
      <c r="E32" s="6"/>
      <c r="F32" s="6"/>
      <c r="G32" s="6"/>
      <c r="H32" s="6"/>
      <c r="I32" s="6"/>
      <c r="J32" s="6"/>
      <c r="K32" s="6"/>
      <c r="L32" s="6"/>
      <c r="M32" s="6"/>
      <c r="N32" s="1"/>
    </row>
    <row r="33" spans="1:14" ht="15.75" customHeight="1" x14ac:dyDescent="0.2">
      <c r="B33" s="6"/>
      <c r="C33" s="6"/>
      <c r="D33" s="6"/>
      <c r="E33" s="6"/>
      <c r="F33" s="6"/>
      <c r="G33" s="6"/>
      <c r="H33" s="6"/>
      <c r="I33" s="6"/>
      <c r="J33" s="6"/>
      <c r="K33" s="6"/>
      <c r="L33" s="6"/>
      <c r="M33" s="6"/>
      <c r="N33" s="1"/>
    </row>
    <row r="34" spans="1:14" ht="15.75" customHeight="1" x14ac:dyDescent="0.2">
      <c r="A34" s="13"/>
      <c r="B34" s="6"/>
      <c r="C34" s="6"/>
      <c r="D34" s="6"/>
      <c r="E34" s="6"/>
      <c r="F34" s="6"/>
      <c r="G34" s="6"/>
      <c r="H34" s="6"/>
      <c r="I34" s="6"/>
      <c r="J34" s="6"/>
      <c r="K34" s="6"/>
      <c r="L34" s="6"/>
      <c r="M34" s="6"/>
      <c r="N34" s="1"/>
    </row>
    <row r="35" spans="1:14" ht="15.75" customHeight="1" x14ac:dyDescent="0.2">
      <c r="A35" s="14" t="s">
        <v>18</v>
      </c>
      <c r="B35" s="6">
        <v>1600</v>
      </c>
      <c r="C35" s="6">
        <v>1600</v>
      </c>
      <c r="D35" s="6">
        <v>1600</v>
      </c>
      <c r="E35" s="6">
        <v>1600</v>
      </c>
      <c r="F35" s="6">
        <v>3200</v>
      </c>
      <c r="G35" s="6">
        <v>3200</v>
      </c>
      <c r="H35" s="6">
        <v>3200</v>
      </c>
      <c r="I35" s="6">
        <v>1600</v>
      </c>
      <c r="J35" s="6">
        <v>1600</v>
      </c>
      <c r="K35" s="6">
        <v>1600</v>
      </c>
      <c r="L35" s="6">
        <v>1600</v>
      </c>
      <c r="M35" s="6">
        <v>1600</v>
      </c>
      <c r="N35" s="1"/>
    </row>
    <row r="36" spans="1:14" ht="15.75" customHeight="1" x14ac:dyDescent="0.2">
      <c r="A36" s="14"/>
      <c r="B36" s="6"/>
      <c r="C36" s="6"/>
      <c r="D36" s="6"/>
      <c r="E36" s="6"/>
      <c r="F36" s="6"/>
      <c r="G36" s="6"/>
      <c r="H36" s="6"/>
      <c r="I36" s="6"/>
      <c r="J36" s="6"/>
      <c r="K36" s="6"/>
      <c r="L36" s="6"/>
      <c r="M36" s="6"/>
      <c r="N36" s="1"/>
    </row>
    <row r="37" spans="1:14" ht="15.75" customHeight="1" x14ac:dyDescent="0.2">
      <c r="A37" s="15"/>
      <c r="B37" s="16"/>
      <c r="C37" s="16"/>
      <c r="D37" s="16"/>
      <c r="E37" s="16"/>
      <c r="F37" s="16"/>
      <c r="G37" s="16"/>
      <c r="H37" s="16"/>
      <c r="I37" s="16"/>
      <c r="J37" s="16"/>
      <c r="K37" s="16"/>
      <c r="L37" s="16"/>
      <c r="M37" s="16"/>
      <c r="N37" s="1"/>
    </row>
    <row r="38" spans="1:14" ht="15.75" customHeight="1" x14ac:dyDescent="0.2">
      <c r="A38" s="9" t="s">
        <v>19</v>
      </c>
      <c r="B38" s="6">
        <f t="shared" ref="B38:M38" si="4">SUM(B33:B37)+B30</f>
        <v>163267</v>
      </c>
      <c r="C38" s="6">
        <f t="shared" si="4"/>
        <v>158066</v>
      </c>
      <c r="D38" s="6">
        <f t="shared" si="4"/>
        <v>152865</v>
      </c>
      <c r="E38" s="6">
        <f t="shared" si="4"/>
        <v>145664</v>
      </c>
      <c r="F38" s="6">
        <f t="shared" si="4"/>
        <v>142063</v>
      </c>
      <c r="G38" s="6">
        <f t="shared" si="4"/>
        <v>138462</v>
      </c>
      <c r="H38" s="6">
        <f t="shared" si="4"/>
        <v>134861</v>
      </c>
      <c r="I38" s="6">
        <f t="shared" si="4"/>
        <v>129660</v>
      </c>
      <c r="J38" s="6">
        <f t="shared" si="4"/>
        <v>124459</v>
      </c>
      <c r="K38" s="6">
        <f t="shared" si="4"/>
        <v>119258</v>
      </c>
      <c r="L38" s="6">
        <f t="shared" si="4"/>
        <v>112057</v>
      </c>
      <c r="M38" s="6">
        <f t="shared" si="4"/>
        <v>106856</v>
      </c>
      <c r="N38" s="1"/>
    </row>
    <row r="39" spans="1:14" ht="15.75" customHeight="1" x14ac:dyDescent="0.2">
      <c r="A39" s="9"/>
      <c r="M39" s="17"/>
      <c r="N39" s="1"/>
    </row>
    <row r="40" spans="1:14" ht="15.75" customHeight="1" x14ac:dyDescent="0.2">
      <c r="A40" s="10" t="s">
        <v>20</v>
      </c>
      <c r="M40" s="17"/>
      <c r="N40" s="1"/>
    </row>
    <row r="41" spans="1:14" ht="15.75" customHeight="1" x14ac:dyDescent="0.2">
      <c r="A41" s="14" t="s">
        <v>21</v>
      </c>
      <c r="B41" s="18">
        <v>834</v>
      </c>
      <c r="C41" s="18">
        <v>834</v>
      </c>
      <c r="D41" s="18">
        <v>834</v>
      </c>
      <c r="E41" s="18">
        <v>834</v>
      </c>
      <c r="F41" s="18">
        <v>834</v>
      </c>
      <c r="G41" s="18">
        <v>834</v>
      </c>
      <c r="H41" s="18">
        <v>834</v>
      </c>
      <c r="I41" s="18">
        <v>834</v>
      </c>
      <c r="J41" s="18">
        <v>834</v>
      </c>
      <c r="K41" s="18">
        <v>834</v>
      </c>
      <c r="L41" s="18">
        <v>834</v>
      </c>
      <c r="M41" s="18">
        <v>834</v>
      </c>
      <c r="N41" s="1"/>
    </row>
    <row r="42" spans="1:14" ht="15.75" customHeight="1" x14ac:dyDescent="0.2">
      <c r="A42" s="19" t="s">
        <v>22</v>
      </c>
      <c r="B42" s="18">
        <v>2917</v>
      </c>
      <c r="C42" s="18">
        <v>2917</v>
      </c>
      <c r="D42" s="18">
        <v>2917</v>
      </c>
      <c r="E42" s="18">
        <v>2917</v>
      </c>
      <c r="F42" s="18">
        <v>2917</v>
      </c>
      <c r="G42" s="18">
        <v>2917</v>
      </c>
      <c r="H42" s="18">
        <v>2917</v>
      </c>
      <c r="I42" s="18">
        <v>2917</v>
      </c>
      <c r="J42" s="18">
        <v>2917</v>
      </c>
      <c r="K42" s="18">
        <v>2917</v>
      </c>
      <c r="L42" s="18">
        <v>2917</v>
      </c>
      <c r="M42" s="18">
        <v>2917</v>
      </c>
      <c r="N42" s="1"/>
    </row>
    <row r="43" spans="1:14" ht="15.75" customHeight="1" x14ac:dyDescent="0.2">
      <c r="A43" s="14" t="s">
        <v>23</v>
      </c>
      <c r="B43" s="18">
        <v>2750</v>
      </c>
      <c r="C43" s="18">
        <v>2750</v>
      </c>
      <c r="D43" s="18">
        <v>2750</v>
      </c>
      <c r="E43" s="18">
        <v>2750</v>
      </c>
      <c r="F43" s="18">
        <v>2750</v>
      </c>
      <c r="G43" s="18">
        <v>2750</v>
      </c>
      <c r="H43" s="18">
        <v>2750</v>
      </c>
      <c r="I43" s="18">
        <v>2750</v>
      </c>
      <c r="J43" s="18">
        <v>2750</v>
      </c>
      <c r="K43" s="18">
        <v>2750</v>
      </c>
      <c r="L43" s="18">
        <v>2750</v>
      </c>
      <c r="M43" s="18">
        <v>2750</v>
      </c>
      <c r="N43" s="1"/>
    </row>
    <row r="44" spans="1:14" ht="15.75" customHeight="1" x14ac:dyDescent="0.2">
      <c r="A44" s="14" t="s">
        <v>24</v>
      </c>
      <c r="B44" s="18">
        <v>300</v>
      </c>
      <c r="C44" s="18">
        <v>300</v>
      </c>
      <c r="D44" s="18">
        <v>300</v>
      </c>
      <c r="E44" s="18">
        <v>300</v>
      </c>
      <c r="F44" s="18">
        <v>300</v>
      </c>
      <c r="G44" s="18">
        <v>300</v>
      </c>
      <c r="H44" s="18">
        <v>300</v>
      </c>
      <c r="I44" s="18">
        <v>300</v>
      </c>
      <c r="J44" s="18">
        <v>300</v>
      </c>
      <c r="K44" s="18">
        <v>300</v>
      </c>
      <c r="L44" s="18">
        <v>300</v>
      </c>
      <c r="M44" s="18">
        <v>300</v>
      </c>
      <c r="N44" s="1"/>
    </row>
    <row r="45" spans="1:14" ht="15.75" customHeight="1" x14ac:dyDescent="0.2">
      <c r="A45" s="14" t="s">
        <v>28</v>
      </c>
      <c r="B45" s="18"/>
      <c r="C45" s="18"/>
      <c r="D45" s="18">
        <v>2000</v>
      </c>
      <c r="E45" s="18"/>
      <c r="F45" s="18"/>
      <c r="G45" s="18"/>
      <c r="H45" s="18"/>
      <c r="I45" s="18"/>
      <c r="J45" s="18"/>
      <c r="K45" s="18">
        <v>2000</v>
      </c>
      <c r="L45" s="18"/>
      <c r="M45" s="18"/>
      <c r="N45" s="1"/>
    </row>
    <row r="46" spans="1:14" ht="15.75" customHeight="1" x14ac:dyDescent="0.2">
      <c r="A46" s="14"/>
      <c r="B46" s="18"/>
      <c r="C46" s="18"/>
      <c r="D46" s="18"/>
      <c r="E46" s="18"/>
      <c r="F46" s="18"/>
      <c r="G46" s="18"/>
      <c r="H46" s="18"/>
      <c r="I46" s="18"/>
      <c r="J46" s="18"/>
      <c r="K46" s="18"/>
      <c r="L46" s="18"/>
      <c r="M46" s="18"/>
      <c r="N46" s="1"/>
    </row>
    <row r="47" spans="1:14" ht="15.75" customHeight="1" x14ac:dyDescent="0.2">
      <c r="A47" s="14"/>
      <c r="B47" s="18"/>
      <c r="C47" s="18"/>
      <c r="D47" s="18"/>
      <c r="E47" s="18"/>
      <c r="F47" s="18"/>
      <c r="G47" s="18"/>
      <c r="H47" s="18"/>
      <c r="I47" s="18"/>
      <c r="J47" s="18"/>
      <c r="K47" s="18"/>
      <c r="L47" s="18"/>
      <c r="M47" s="18"/>
      <c r="N47" s="1"/>
    </row>
    <row r="48" spans="1:14" ht="15.75" customHeight="1" x14ac:dyDescent="0.2">
      <c r="A48" s="15"/>
      <c r="B48" s="20"/>
      <c r="C48" s="20"/>
      <c r="D48" s="20"/>
      <c r="E48" s="20"/>
      <c r="F48" s="20"/>
      <c r="G48" s="20"/>
      <c r="H48" s="20"/>
      <c r="I48" s="20"/>
      <c r="J48" s="20"/>
      <c r="K48" s="20"/>
      <c r="L48" s="20"/>
      <c r="M48" s="20"/>
      <c r="N48" s="1"/>
    </row>
    <row r="49" spans="1:14" ht="15.75" customHeight="1" x14ac:dyDescent="0.2">
      <c r="A49" s="21" t="s">
        <v>29</v>
      </c>
      <c r="B49" s="18">
        <f t="shared" ref="B49:M49" si="5">SUM(B41:B48)</f>
        <v>6801</v>
      </c>
      <c r="C49" s="18">
        <f t="shared" si="5"/>
        <v>6801</v>
      </c>
      <c r="D49" s="18">
        <f t="shared" si="5"/>
        <v>8801</v>
      </c>
      <c r="E49" s="18">
        <f t="shared" si="5"/>
        <v>6801</v>
      </c>
      <c r="F49" s="18">
        <f t="shared" si="5"/>
        <v>6801</v>
      </c>
      <c r="G49" s="18">
        <f t="shared" si="5"/>
        <v>6801</v>
      </c>
      <c r="H49" s="18">
        <f t="shared" si="5"/>
        <v>6801</v>
      </c>
      <c r="I49" s="18">
        <f t="shared" si="5"/>
        <v>6801</v>
      </c>
      <c r="J49" s="18">
        <f t="shared" si="5"/>
        <v>6801</v>
      </c>
      <c r="K49" s="18">
        <f t="shared" si="5"/>
        <v>8801</v>
      </c>
      <c r="L49" s="18">
        <f t="shared" si="5"/>
        <v>6801</v>
      </c>
      <c r="M49" s="22">
        <f t="shared" si="5"/>
        <v>6801</v>
      </c>
      <c r="N49" s="1"/>
    </row>
    <row r="50" spans="1:14" ht="15.75" customHeight="1" x14ac:dyDescent="0.2">
      <c r="A50" s="23" t="s">
        <v>30</v>
      </c>
      <c r="B50" s="20">
        <f t="shared" ref="B50:M50" si="6">B38-B49</f>
        <v>156466</v>
      </c>
      <c r="C50" s="20">
        <f t="shared" si="6"/>
        <v>151265</v>
      </c>
      <c r="D50" s="20">
        <f t="shared" si="6"/>
        <v>144064</v>
      </c>
      <c r="E50" s="20">
        <f t="shared" si="6"/>
        <v>138863</v>
      </c>
      <c r="F50" s="20">
        <f t="shared" si="6"/>
        <v>135262</v>
      </c>
      <c r="G50" s="20">
        <f t="shared" si="6"/>
        <v>131661</v>
      </c>
      <c r="H50" s="20">
        <f t="shared" si="6"/>
        <v>128060</v>
      </c>
      <c r="I50" s="20">
        <f t="shared" si="6"/>
        <v>122859</v>
      </c>
      <c r="J50" s="20">
        <f t="shared" si="6"/>
        <v>117658</v>
      </c>
      <c r="K50" s="20">
        <f t="shared" si="6"/>
        <v>110457</v>
      </c>
      <c r="L50" s="20">
        <f t="shared" si="6"/>
        <v>105256</v>
      </c>
      <c r="M50" s="24">
        <f t="shared" si="6"/>
        <v>100055</v>
      </c>
      <c r="N50" s="1"/>
    </row>
    <row r="51" spans="1:14" ht="9" customHeight="1" x14ac:dyDescent="0.2">
      <c r="A51" s="31"/>
      <c r="B51" s="32"/>
      <c r="C51" s="32"/>
      <c r="D51" s="32"/>
      <c r="E51" s="32"/>
      <c r="F51" s="32"/>
      <c r="G51" s="32"/>
      <c r="H51" s="32"/>
      <c r="I51" s="32"/>
      <c r="J51" s="32"/>
      <c r="K51" s="32"/>
      <c r="L51" s="32"/>
      <c r="M51" s="33"/>
    </row>
    <row r="52" spans="1:14" ht="15.75" customHeight="1" x14ac:dyDescent="0.2">
      <c r="A52" s="99" t="s">
        <v>77</v>
      </c>
      <c r="B52" s="93"/>
      <c r="C52" s="93"/>
      <c r="D52" s="93"/>
      <c r="E52" s="93"/>
      <c r="F52" s="93"/>
      <c r="G52" s="93"/>
      <c r="H52" s="93"/>
      <c r="I52" s="93"/>
      <c r="J52" s="93"/>
      <c r="K52" s="93"/>
      <c r="L52" s="93"/>
      <c r="M52" s="94"/>
      <c r="N52" s="1"/>
    </row>
    <row r="53" spans="1:14" ht="15.75" customHeight="1" x14ac:dyDescent="0.2">
      <c r="A53" s="95"/>
      <c r="B53" s="96"/>
      <c r="C53" s="96"/>
      <c r="D53" s="96"/>
      <c r="E53" s="96"/>
      <c r="F53" s="96"/>
      <c r="G53" s="96"/>
      <c r="H53" s="96"/>
      <c r="I53" s="96"/>
      <c r="J53" s="96"/>
      <c r="K53" s="96"/>
      <c r="L53" s="96"/>
      <c r="M53" s="97"/>
      <c r="N53" s="1"/>
    </row>
    <row r="54" spans="1:14" ht="15.75" customHeight="1" x14ac:dyDescent="0.2">
      <c r="A54" s="2" t="s">
        <v>0</v>
      </c>
      <c r="B54" s="2" t="s">
        <v>1</v>
      </c>
      <c r="C54" s="2" t="s">
        <v>2</v>
      </c>
      <c r="D54" s="2" t="s">
        <v>3</v>
      </c>
      <c r="E54" s="2" t="s">
        <v>4</v>
      </c>
      <c r="F54" s="2" t="s">
        <v>5</v>
      </c>
      <c r="G54" s="2" t="s">
        <v>6</v>
      </c>
      <c r="H54" s="2" t="s">
        <v>7</v>
      </c>
      <c r="I54" s="2" t="s">
        <v>8</v>
      </c>
      <c r="J54" s="2" t="s">
        <v>9</v>
      </c>
      <c r="K54" s="2" t="s">
        <v>10</v>
      </c>
      <c r="L54" s="2" t="s">
        <v>11</v>
      </c>
      <c r="M54" s="2" t="s">
        <v>12</v>
      </c>
      <c r="N54" s="1"/>
    </row>
    <row r="55" spans="1:14" ht="15.75" customHeight="1" x14ac:dyDescent="0.2">
      <c r="A55" s="5" t="s">
        <v>13</v>
      </c>
      <c r="B55" s="6">
        <f>M50</f>
        <v>100055</v>
      </c>
      <c r="C55" s="6">
        <f t="shared" ref="C55:M55" si="7">B75</f>
        <v>94854</v>
      </c>
      <c r="D55" s="6">
        <f t="shared" si="7"/>
        <v>89653</v>
      </c>
      <c r="E55" s="6">
        <f t="shared" si="7"/>
        <v>82452</v>
      </c>
      <c r="F55" s="6">
        <f t="shared" si="7"/>
        <v>77251</v>
      </c>
      <c r="G55" s="6">
        <f t="shared" si="7"/>
        <v>73650</v>
      </c>
      <c r="H55" s="6">
        <f t="shared" si="7"/>
        <v>70049</v>
      </c>
      <c r="I55" s="6">
        <f t="shared" si="7"/>
        <v>66448</v>
      </c>
      <c r="J55" s="6">
        <f t="shared" si="7"/>
        <v>61247</v>
      </c>
      <c r="K55" s="6">
        <f t="shared" si="7"/>
        <v>56046</v>
      </c>
      <c r="L55" s="6">
        <f t="shared" si="7"/>
        <v>48845</v>
      </c>
      <c r="M55" s="8">
        <f t="shared" si="7"/>
        <v>43644</v>
      </c>
      <c r="N55" s="1"/>
    </row>
    <row r="56" spans="1:14" ht="15.75" customHeight="1" x14ac:dyDescent="0.2">
      <c r="A56" s="9"/>
      <c r="B56" s="6"/>
      <c r="C56" s="6"/>
      <c r="D56" s="6"/>
      <c r="E56" s="6"/>
      <c r="F56" s="6"/>
      <c r="G56" s="6"/>
      <c r="H56" s="6"/>
      <c r="I56" s="6"/>
      <c r="J56" s="6"/>
      <c r="K56" s="6"/>
      <c r="L56" s="6"/>
      <c r="M56" s="6"/>
      <c r="N56" s="1"/>
    </row>
    <row r="57" spans="1:14" ht="15.75" customHeight="1" x14ac:dyDescent="0.2">
      <c r="A57" s="10" t="s">
        <v>14</v>
      </c>
      <c r="B57" s="6"/>
      <c r="C57" s="6"/>
      <c r="D57" s="6"/>
      <c r="E57" s="6"/>
      <c r="F57" s="6"/>
      <c r="G57" s="6"/>
      <c r="H57" s="6"/>
      <c r="I57" s="6"/>
      <c r="J57" s="6"/>
      <c r="K57" s="6"/>
      <c r="L57" s="6"/>
      <c r="M57" s="6"/>
      <c r="N57" s="1"/>
    </row>
    <row r="58" spans="1:14" ht="15.75" customHeight="1" x14ac:dyDescent="0.2">
      <c r="B58" s="6"/>
      <c r="C58" s="6"/>
      <c r="D58" s="6"/>
      <c r="E58" s="6"/>
      <c r="F58" s="6"/>
      <c r="G58" s="6"/>
      <c r="H58" s="6"/>
      <c r="I58" s="6"/>
      <c r="J58" s="6"/>
      <c r="K58" s="6"/>
      <c r="L58" s="6"/>
      <c r="M58" s="12"/>
      <c r="N58" s="1"/>
    </row>
    <row r="59" spans="1:14" ht="15.75" customHeight="1" x14ac:dyDescent="0.2">
      <c r="A59" s="13"/>
      <c r="B59" s="6"/>
      <c r="C59" s="6"/>
      <c r="D59" s="6"/>
      <c r="E59" s="6"/>
      <c r="F59" s="6"/>
      <c r="G59" s="6"/>
      <c r="H59" s="6"/>
      <c r="I59" s="6"/>
      <c r="J59" s="6"/>
      <c r="K59" s="6"/>
      <c r="L59" s="6"/>
      <c r="M59" s="6"/>
      <c r="N59" s="1"/>
    </row>
    <row r="60" spans="1:14" ht="15.75" customHeight="1" x14ac:dyDescent="0.2">
      <c r="A60" s="14" t="s">
        <v>18</v>
      </c>
      <c r="B60" s="6">
        <v>1600</v>
      </c>
      <c r="C60" s="6">
        <v>1600</v>
      </c>
      <c r="D60" s="6">
        <v>1600</v>
      </c>
      <c r="E60" s="6">
        <v>1600</v>
      </c>
      <c r="F60" s="6">
        <v>3200</v>
      </c>
      <c r="G60" s="6">
        <v>3200</v>
      </c>
      <c r="H60" s="6">
        <v>3200</v>
      </c>
      <c r="I60" s="6">
        <v>1600</v>
      </c>
      <c r="J60" s="6">
        <v>1600</v>
      </c>
      <c r="K60" s="6">
        <v>1600</v>
      </c>
      <c r="L60" s="6">
        <v>1600</v>
      </c>
      <c r="M60" s="6">
        <v>1600</v>
      </c>
      <c r="N60" s="1"/>
    </row>
    <row r="61" spans="1:14" ht="15.75" customHeight="1" x14ac:dyDescent="0.2">
      <c r="A61" s="14"/>
      <c r="B61" s="6"/>
      <c r="C61" s="6"/>
      <c r="D61" s="6"/>
      <c r="E61" s="6"/>
      <c r="F61" s="6"/>
      <c r="G61" s="6"/>
      <c r="H61" s="6"/>
      <c r="I61" s="6"/>
      <c r="J61" s="6"/>
      <c r="K61" s="6"/>
      <c r="L61" s="6"/>
      <c r="M61" s="6"/>
      <c r="N61" s="1"/>
    </row>
    <row r="62" spans="1:14" ht="15.75" customHeight="1" x14ac:dyDescent="0.2">
      <c r="A62" s="15"/>
      <c r="B62" s="16"/>
      <c r="C62" s="16"/>
      <c r="D62" s="16"/>
      <c r="E62" s="16"/>
      <c r="F62" s="16"/>
      <c r="G62" s="16"/>
      <c r="H62" s="16"/>
      <c r="I62" s="16"/>
      <c r="J62" s="16"/>
      <c r="K62" s="16"/>
      <c r="L62" s="16"/>
      <c r="M62" s="16"/>
      <c r="N62" s="1"/>
    </row>
    <row r="63" spans="1:14" ht="15.75" customHeight="1" x14ac:dyDescent="0.2">
      <c r="A63" s="9" t="s">
        <v>19</v>
      </c>
      <c r="B63" s="6">
        <f t="shared" ref="B63:M63" si="8">SUM(B58:B62)+B55</f>
        <v>101655</v>
      </c>
      <c r="C63" s="6">
        <f t="shared" si="8"/>
        <v>96454</v>
      </c>
      <c r="D63" s="6">
        <f t="shared" si="8"/>
        <v>91253</v>
      </c>
      <c r="E63" s="6">
        <f t="shared" si="8"/>
        <v>84052</v>
      </c>
      <c r="F63" s="6">
        <f t="shared" si="8"/>
        <v>80451</v>
      </c>
      <c r="G63" s="6">
        <f t="shared" si="8"/>
        <v>76850</v>
      </c>
      <c r="H63" s="6">
        <f t="shared" si="8"/>
        <v>73249</v>
      </c>
      <c r="I63" s="6">
        <f t="shared" si="8"/>
        <v>68048</v>
      </c>
      <c r="J63" s="6">
        <f t="shared" si="8"/>
        <v>62847</v>
      </c>
      <c r="K63" s="6">
        <f t="shared" si="8"/>
        <v>57646</v>
      </c>
      <c r="L63" s="6">
        <f t="shared" si="8"/>
        <v>50445</v>
      </c>
      <c r="M63" s="6">
        <f t="shared" si="8"/>
        <v>45244</v>
      </c>
      <c r="N63" s="1"/>
    </row>
    <row r="64" spans="1:14" ht="15.75" customHeight="1" x14ac:dyDescent="0.2">
      <c r="A64" s="9"/>
      <c r="M64" s="17"/>
      <c r="N64" s="1"/>
    </row>
    <row r="65" spans="1:14" ht="15.75" customHeight="1" x14ac:dyDescent="0.2">
      <c r="A65" s="10" t="s">
        <v>20</v>
      </c>
      <c r="M65" s="17"/>
      <c r="N65" s="1"/>
    </row>
    <row r="66" spans="1:14" ht="15.75" customHeight="1" x14ac:dyDescent="0.2">
      <c r="A66" s="14" t="s">
        <v>21</v>
      </c>
      <c r="B66" s="18">
        <v>834</v>
      </c>
      <c r="C66" s="18">
        <v>834</v>
      </c>
      <c r="D66" s="18">
        <v>834</v>
      </c>
      <c r="E66" s="18">
        <v>834</v>
      </c>
      <c r="F66" s="18">
        <v>834</v>
      </c>
      <c r="G66" s="18">
        <v>834</v>
      </c>
      <c r="H66" s="18">
        <v>834</v>
      </c>
      <c r="I66" s="18">
        <v>834</v>
      </c>
      <c r="J66" s="18">
        <v>834</v>
      </c>
      <c r="K66" s="18">
        <v>834</v>
      </c>
      <c r="L66" s="18">
        <v>834</v>
      </c>
      <c r="M66" s="18">
        <v>834</v>
      </c>
      <c r="N66" s="1"/>
    </row>
    <row r="67" spans="1:14" ht="15.75" customHeight="1" x14ac:dyDescent="0.2">
      <c r="A67" s="19" t="s">
        <v>22</v>
      </c>
      <c r="B67" s="18">
        <v>2917</v>
      </c>
      <c r="C67" s="18">
        <v>2917</v>
      </c>
      <c r="D67" s="18">
        <v>2917</v>
      </c>
      <c r="E67" s="18">
        <v>2917</v>
      </c>
      <c r="F67" s="18">
        <v>2917</v>
      </c>
      <c r="G67" s="18">
        <v>2917</v>
      </c>
      <c r="H67" s="18">
        <v>2917</v>
      </c>
      <c r="I67" s="18">
        <v>2917</v>
      </c>
      <c r="J67" s="18">
        <v>2917</v>
      </c>
      <c r="K67" s="18">
        <v>2917</v>
      </c>
      <c r="L67" s="18">
        <v>2917</v>
      </c>
      <c r="M67" s="18">
        <v>2917</v>
      </c>
      <c r="N67" s="1"/>
    </row>
    <row r="68" spans="1:14" ht="15.75" customHeight="1" x14ac:dyDescent="0.2">
      <c r="A68" s="14" t="s">
        <v>23</v>
      </c>
      <c r="B68" s="18">
        <v>2750</v>
      </c>
      <c r="C68" s="18">
        <v>2750</v>
      </c>
      <c r="D68" s="18">
        <v>2750</v>
      </c>
      <c r="E68" s="18">
        <v>2750</v>
      </c>
      <c r="F68" s="18">
        <v>2750</v>
      </c>
      <c r="G68" s="18">
        <v>2750</v>
      </c>
      <c r="H68" s="18">
        <v>2750</v>
      </c>
      <c r="I68" s="18">
        <v>2750</v>
      </c>
      <c r="J68" s="18">
        <v>2750</v>
      </c>
      <c r="K68" s="18">
        <v>2750</v>
      </c>
      <c r="L68" s="18">
        <v>2750</v>
      </c>
      <c r="M68" s="18">
        <v>2750</v>
      </c>
      <c r="N68" s="1"/>
    </row>
    <row r="69" spans="1:14" ht="15.75" customHeight="1" x14ac:dyDescent="0.2">
      <c r="A69" s="14" t="s">
        <v>24</v>
      </c>
      <c r="B69" s="18">
        <v>300</v>
      </c>
      <c r="C69" s="18">
        <v>300</v>
      </c>
      <c r="D69" s="18">
        <v>300</v>
      </c>
      <c r="E69" s="18">
        <v>300</v>
      </c>
      <c r="F69" s="18">
        <v>300</v>
      </c>
      <c r="G69" s="18">
        <v>300</v>
      </c>
      <c r="H69" s="18">
        <v>300</v>
      </c>
      <c r="I69" s="18">
        <v>300</v>
      </c>
      <c r="J69" s="18">
        <v>300</v>
      </c>
      <c r="K69" s="18">
        <v>300</v>
      </c>
      <c r="L69" s="18">
        <v>300</v>
      </c>
      <c r="M69" s="18">
        <v>300</v>
      </c>
      <c r="N69" s="1"/>
    </row>
    <row r="70" spans="1:14" ht="15.75" customHeight="1" x14ac:dyDescent="0.2">
      <c r="A70" s="14" t="s">
        <v>28</v>
      </c>
      <c r="B70" s="18"/>
      <c r="C70" s="18"/>
      <c r="D70" s="18">
        <v>2000</v>
      </c>
      <c r="E70" s="18"/>
      <c r="F70" s="18"/>
      <c r="G70" s="18"/>
      <c r="H70" s="18"/>
      <c r="I70" s="18"/>
      <c r="J70" s="18"/>
      <c r="K70" s="18">
        <v>2000</v>
      </c>
      <c r="L70" s="18"/>
      <c r="M70" s="18"/>
      <c r="N70" s="1"/>
    </row>
    <row r="71" spans="1:14" ht="15.75" customHeight="1" x14ac:dyDescent="0.2">
      <c r="A71" s="14"/>
      <c r="B71" s="18"/>
      <c r="C71" s="18"/>
      <c r="D71" s="18"/>
      <c r="E71" s="18"/>
      <c r="F71" s="18"/>
      <c r="G71" s="18"/>
      <c r="H71" s="18"/>
      <c r="I71" s="18"/>
      <c r="J71" s="18"/>
      <c r="K71" s="18"/>
      <c r="L71" s="18"/>
      <c r="M71" s="18"/>
      <c r="N71" s="1"/>
    </row>
    <row r="72" spans="1:14" ht="15.75" customHeight="1" x14ac:dyDescent="0.2">
      <c r="A72" s="14"/>
      <c r="B72" s="18"/>
      <c r="C72" s="18"/>
      <c r="D72" s="18"/>
      <c r="E72" s="18"/>
      <c r="F72" s="18"/>
      <c r="G72" s="18"/>
      <c r="H72" s="18"/>
      <c r="I72" s="18"/>
      <c r="J72" s="18"/>
      <c r="K72" s="18"/>
      <c r="L72" s="18"/>
      <c r="M72" s="18"/>
      <c r="N72" s="1"/>
    </row>
    <row r="73" spans="1:14" ht="15.75" customHeight="1" x14ac:dyDescent="0.2">
      <c r="A73" s="15"/>
      <c r="B73" s="20"/>
      <c r="C73" s="20"/>
      <c r="D73" s="20"/>
      <c r="E73" s="20"/>
      <c r="F73" s="20"/>
      <c r="G73" s="20"/>
      <c r="H73" s="20"/>
      <c r="I73" s="20"/>
      <c r="J73" s="20"/>
      <c r="K73" s="20"/>
      <c r="L73" s="20"/>
      <c r="M73" s="20"/>
      <c r="N73" s="1"/>
    </row>
    <row r="74" spans="1:14" ht="15.75" customHeight="1" x14ac:dyDescent="0.2">
      <c r="A74" s="21" t="s">
        <v>29</v>
      </c>
      <c r="B74" s="18">
        <f t="shared" ref="B74:M74" si="9">SUM(B66:B73)</f>
        <v>6801</v>
      </c>
      <c r="C74" s="18">
        <f t="shared" si="9"/>
        <v>6801</v>
      </c>
      <c r="D74" s="18">
        <f t="shared" si="9"/>
        <v>8801</v>
      </c>
      <c r="E74" s="18">
        <f t="shared" si="9"/>
        <v>6801</v>
      </c>
      <c r="F74" s="18">
        <f t="shared" si="9"/>
        <v>6801</v>
      </c>
      <c r="G74" s="18">
        <f t="shared" si="9"/>
        <v>6801</v>
      </c>
      <c r="H74" s="18">
        <f t="shared" si="9"/>
        <v>6801</v>
      </c>
      <c r="I74" s="18">
        <f t="shared" si="9"/>
        <v>6801</v>
      </c>
      <c r="J74" s="18">
        <f t="shared" si="9"/>
        <v>6801</v>
      </c>
      <c r="K74" s="18">
        <f t="shared" si="9"/>
        <v>8801</v>
      </c>
      <c r="L74" s="18">
        <f t="shared" si="9"/>
        <v>6801</v>
      </c>
      <c r="M74" s="22">
        <f t="shared" si="9"/>
        <v>6801</v>
      </c>
      <c r="N74" s="1"/>
    </row>
    <row r="75" spans="1:14" ht="15.75" customHeight="1" x14ac:dyDescent="0.2">
      <c r="A75" s="23" t="s">
        <v>30</v>
      </c>
      <c r="B75" s="20">
        <f t="shared" ref="B75:M75" si="10">B63-B74</f>
        <v>94854</v>
      </c>
      <c r="C75" s="20">
        <f t="shared" si="10"/>
        <v>89653</v>
      </c>
      <c r="D75" s="20">
        <f t="shared" si="10"/>
        <v>82452</v>
      </c>
      <c r="E75" s="20">
        <f t="shared" si="10"/>
        <v>77251</v>
      </c>
      <c r="F75" s="20">
        <f t="shared" si="10"/>
        <v>73650</v>
      </c>
      <c r="G75" s="20">
        <f t="shared" si="10"/>
        <v>70049</v>
      </c>
      <c r="H75" s="20">
        <f t="shared" si="10"/>
        <v>66448</v>
      </c>
      <c r="I75" s="20">
        <f t="shared" si="10"/>
        <v>61247</v>
      </c>
      <c r="J75" s="20">
        <f t="shared" si="10"/>
        <v>56046</v>
      </c>
      <c r="K75" s="20">
        <f t="shared" si="10"/>
        <v>48845</v>
      </c>
      <c r="L75" s="20">
        <f t="shared" si="10"/>
        <v>43644</v>
      </c>
      <c r="M75" s="24">
        <f t="shared" si="10"/>
        <v>38443</v>
      </c>
      <c r="N75" s="1"/>
    </row>
    <row r="76" spans="1:14" ht="38.25" customHeight="1" thickBot="1" x14ac:dyDescent="0.25">
      <c r="A76" s="90" t="s">
        <v>79</v>
      </c>
      <c r="B76" s="32"/>
      <c r="C76" s="32"/>
      <c r="D76" s="32"/>
      <c r="E76" s="32"/>
      <c r="F76" s="32"/>
      <c r="G76" s="32"/>
      <c r="H76" s="32"/>
      <c r="I76" s="32"/>
      <c r="J76" s="32"/>
      <c r="K76" s="32"/>
      <c r="L76" s="32"/>
      <c r="M76" s="33"/>
    </row>
    <row r="77" spans="1:14" ht="15.75" customHeight="1" thickTop="1" x14ac:dyDescent="0.2"/>
    <row r="78" spans="1:14" ht="15.75" customHeight="1" x14ac:dyDescent="0.2"/>
    <row r="79" spans="1:14" ht="15.75" customHeight="1" x14ac:dyDescent="0.2"/>
    <row r="80" spans="1:14"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38.2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sheetData>
  <mergeCells count="6">
    <mergeCell ref="A76:M76"/>
    <mergeCell ref="A1:M1"/>
    <mergeCell ref="A26:M26"/>
    <mergeCell ref="A27:M28"/>
    <mergeCell ref="A51:M51"/>
    <mergeCell ref="A52:M53"/>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972"/>
  <sheetViews>
    <sheetView tabSelected="1" topLeftCell="A3" workbookViewId="0">
      <selection activeCell="O20" sqref="O20"/>
    </sheetView>
  </sheetViews>
  <sheetFormatPr baseColWidth="10" defaultColWidth="14.5" defaultRowHeight="15" customHeight="1" x14ac:dyDescent="0.2"/>
  <cols>
    <col min="1" max="1" width="19.5" customWidth="1"/>
    <col min="2" max="2" width="13.83203125" customWidth="1"/>
    <col min="3" max="3" width="15.5" customWidth="1"/>
    <col min="4" max="4" width="15.83203125" customWidth="1"/>
    <col min="5" max="5" width="16.5" customWidth="1"/>
    <col min="6" max="6" width="14" customWidth="1"/>
    <col min="7" max="7" width="16.33203125" customWidth="1"/>
    <col min="8" max="8" width="14.6640625" customWidth="1"/>
    <col min="9" max="9" width="13.1640625" customWidth="1"/>
    <col min="10" max="10" width="13" customWidth="1"/>
    <col min="11" max="11" width="14.33203125" customWidth="1"/>
    <col min="12" max="12" width="13.5" customWidth="1"/>
    <col min="13" max="13" width="16" customWidth="1"/>
    <col min="14" max="26" width="8.6640625" customWidth="1"/>
  </cols>
  <sheetData>
    <row r="1" spans="1:26" ht="31.5" customHeight="1" x14ac:dyDescent="0.2">
      <c r="A1" s="98" t="s">
        <v>75</v>
      </c>
      <c r="B1" s="91"/>
      <c r="C1" s="91"/>
      <c r="D1" s="91"/>
      <c r="E1" s="91"/>
      <c r="F1" s="91"/>
      <c r="G1" s="91"/>
      <c r="H1" s="91"/>
      <c r="I1" s="91"/>
      <c r="J1" s="91"/>
      <c r="K1" s="91"/>
      <c r="L1" s="91"/>
      <c r="M1" s="92"/>
      <c r="N1" s="1"/>
    </row>
    <row r="2" spans="1:26" ht="16" x14ac:dyDescent="0.2">
      <c r="A2" s="2" t="s">
        <v>0</v>
      </c>
      <c r="B2" s="2" t="s">
        <v>1</v>
      </c>
      <c r="C2" s="2" t="s">
        <v>2</v>
      </c>
      <c r="D2" s="2" t="s">
        <v>3</v>
      </c>
      <c r="E2" s="2" t="s">
        <v>4</v>
      </c>
      <c r="F2" s="2" t="s">
        <v>5</v>
      </c>
      <c r="G2" s="2" t="s">
        <v>6</v>
      </c>
      <c r="H2" s="2" t="s">
        <v>7</v>
      </c>
      <c r="I2" s="2" t="s">
        <v>8</v>
      </c>
      <c r="J2" s="2" t="s">
        <v>9</v>
      </c>
      <c r="K2" s="2" t="s">
        <v>10</v>
      </c>
      <c r="L2" s="2" t="s">
        <v>11</v>
      </c>
      <c r="M2" s="2" t="s">
        <v>12</v>
      </c>
      <c r="N2" s="3"/>
      <c r="O2" s="4"/>
      <c r="P2" s="4"/>
      <c r="Q2" s="4"/>
      <c r="R2" s="4"/>
      <c r="S2" s="4"/>
      <c r="T2" s="4"/>
      <c r="U2" s="4"/>
      <c r="V2" s="4"/>
      <c r="W2" s="4"/>
      <c r="X2" s="4"/>
      <c r="Y2" s="4"/>
      <c r="Z2" s="4"/>
    </row>
    <row r="3" spans="1:26" ht="16" x14ac:dyDescent="0.2">
      <c r="A3" s="5" t="s">
        <v>13</v>
      </c>
      <c r="B3" s="6">
        <v>0</v>
      </c>
      <c r="C3" s="6">
        <v>55199</v>
      </c>
      <c r="D3" s="6">
        <v>60898</v>
      </c>
      <c r="E3" s="6">
        <v>65197</v>
      </c>
      <c r="F3" s="6">
        <v>68896</v>
      </c>
      <c r="G3" s="6">
        <v>76195</v>
      </c>
      <c r="H3" s="6">
        <v>81894</v>
      </c>
      <c r="I3" s="6">
        <v>89193</v>
      </c>
      <c r="J3" s="6">
        <v>94892</v>
      </c>
      <c r="K3" s="6">
        <v>98591</v>
      </c>
      <c r="L3" s="7">
        <v>105890</v>
      </c>
      <c r="M3" s="8">
        <v>111589</v>
      </c>
      <c r="N3" s="1"/>
    </row>
    <row r="4" spans="1:26" x14ac:dyDescent="0.2">
      <c r="A4" s="9"/>
      <c r="B4" s="6"/>
      <c r="C4" s="6"/>
      <c r="D4" s="6"/>
      <c r="E4" s="6"/>
      <c r="F4" s="6"/>
      <c r="G4" s="6"/>
      <c r="H4" s="6"/>
      <c r="I4" s="6"/>
      <c r="J4" s="6"/>
      <c r="K4" s="6"/>
      <c r="L4" s="6"/>
      <c r="M4" s="6"/>
      <c r="N4" s="1"/>
    </row>
    <row r="5" spans="1:26" x14ac:dyDescent="0.2">
      <c r="A5" s="10" t="s">
        <v>14</v>
      </c>
      <c r="B5" s="6"/>
      <c r="C5" s="6"/>
      <c r="D5" s="6"/>
      <c r="E5" s="6"/>
      <c r="F5" s="6"/>
      <c r="G5" s="6"/>
      <c r="H5" s="6"/>
      <c r="I5" s="6"/>
      <c r="J5" s="6"/>
      <c r="K5" s="6"/>
      <c r="L5" s="6"/>
      <c r="M5" s="6"/>
      <c r="N5" s="1"/>
    </row>
    <row r="6" spans="1:26" x14ac:dyDescent="0.2">
      <c r="A6" s="11" t="s">
        <v>15</v>
      </c>
      <c r="B6" s="6">
        <v>100000</v>
      </c>
      <c r="C6" s="6"/>
      <c r="D6" s="6"/>
      <c r="E6" s="6"/>
      <c r="F6" s="6"/>
      <c r="G6" s="6"/>
      <c r="H6" s="6"/>
      <c r="I6" s="6"/>
      <c r="J6" s="6"/>
      <c r="K6" s="6"/>
      <c r="L6" s="6"/>
      <c r="M6" s="12"/>
      <c r="N6" s="1"/>
    </row>
    <row r="7" spans="1:26" x14ac:dyDescent="0.2">
      <c r="A7" s="13" t="s">
        <v>17</v>
      </c>
      <c r="B7" s="6">
        <v>12500</v>
      </c>
      <c r="C7" s="6">
        <v>12500</v>
      </c>
      <c r="D7" s="6">
        <v>12500</v>
      </c>
      <c r="E7" s="6">
        <v>12500</v>
      </c>
      <c r="F7" s="6">
        <v>12500</v>
      </c>
      <c r="G7" s="6">
        <v>12500</v>
      </c>
      <c r="H7" s="6">
        <v>12500</v>
      </c>
      <c r="I7" s="6">
        <v>12500</v>
      </c>
      <c r="J7" s="6">
        <v>12500</v>
      </c>
      <c r="K7" s="6">
        <v>12500</v>
      </c>
      <c r="L7" s="6">
        <v>12500</v>
      </c>
      <c r="M7" s="6">
        <v>12500</v>
      </c>
      <c r="N7" s="1"/>
    </row>
    <row r="8" spans="1:26" x14ac:dyDescent="0.2">
      <c r="A8" s="14" t="s">
        <v>18</v>
      </c>
      <c r="B8" s="6"/>
      <c r="C8" s="6"/>
      <c r="D8" s="6">
        <v>1600</v>
      </c>
      <c r="E8" s="6"/>
      <c r="F8" s="6">
        <v>1600</v>
      </c>
      <c r="G8" s="6"/>
      <c r="H8" s="6">
        <v>1600</v>
      </c>
      <c r="I8" s="6"/>
      <c r="J8" s="6"/>
      <c r="K8" s="6">
        <v>1600</v>
      </c>
      <c r="L8" s="6"/>
      <c r="M8" s="6"/>
      <c r="N8" s="1"/>
    </row>
    <row r="9" spans="1:26" x14ac:dyDescent="0.2">
      <c r="A9" s="14"/>
      <c r="B9" s="6"/>
      <c r="C9" s="6"/>
      <c r="D9" s="6"/>
      <c r="E9" s="6"/>
      <c r="F9" s="6"/>
      <c r="G9" s="6"/>
      <c r="H9" s="6"/>
      <c r="I9" s="6"/>
      <c r="J9" s="6"/>
      <c r="K9" s="6"/>
      <c r="L9" s="6"/>
      <c r="M9" s="6"/>
      <c r="N9" s="1"/>
    </row>
    <row r="10" spans="1:26" x14ac:dyDescent="0.2">
      <c r="A10" s="15"/>
      <c r="B10" s="16"/>
      <c r="C10" s="16"/>
      <c r="D10" s="16"/>
      <c r="E10" s="16"/>
      <c r="F10" s="16"/>
      <c r="G10" s="16"/>
      <c r="H10" s="16"/>
      <c r="I10" s="16"/>
      <c r="J10" s="16"/>
      <c r="K10" s="16"/>
      <c r="L10" s="16"/>
      <c r="M10" s="16"/>
      <c r="N10" s="1"/>
    </row>
    <row r="11" spans="1:26" x14ac:dyDescent="0.2">
      <c r="A11" s="9" t="s">
        <v>19</v>
      </c>
      <c r="B11" s="6">
        <f t="shared" ref="B11:M11" si="0">SUM(B6:B10)+B3</f>
        <v>112500</v>
      </c>
      <c r="C11" s="6">
        <f t="shared" si="0"/>
        <v>67699</v>
      </c>
      <c r="D11" s="6">
        <f t="shared" si="0"/>
        <v>74998</v>
      </c>
      <c r="E11" s="6">
        <f t="shared" si="0"/>
        <v>77697</v>
      </c>
      <c r="F11" s="6">
        <f t="shared" si="0"/>
        <v>82996</v>
      </c>
      <c r="G11" s="6">
        <f t="shared" si="0"/>
        <v>88695</v>
      </c>
      <c r="H11" s="6">
        <f t="shared" si="0"/>
        <v>95994</v>
      </c>
      <c r="I11" s="6">
        <f t="shared" si="0"/>
        <v>101693</v>
      </c>
      <c r="J11" s="6">
        <f t="shared" si="0"/>
        <v>107392</v>
      </c>
      <c r="K11" s="6">
        <f t="shared" si="0"/>
        <v>112691</v>
      </c>
      <c r="L11" s="6">
        <f t="shared" si="0"/>
        <v>118390</v>
      </c>
      <c r="M11" s="6">
        <f t="shared" si="0"/>
        <v>124089</v>
      </c>
      <c r="N11" s="1"/>
    </row>
    <row r="12" spans="1:26" x14ac:dyDescent="0.2">
      <c r="A12" s="9"/>
      <c r="M12" s="17"/>
      <c r="N12" s="1"/>
    </row>
    <row r="13" spans="1:26" x14ac:dyDescent="0.2">
      <c r="A13" s="10" t="s">
        <v>20</v>
      </c>
      <c r="M13" s="17"/>
      <c r="N13" s="1"/>
    </row>
    <row r="14" spans="1:26" x14ac:dyDescent="0.2">
      <c r="A14" s="14" t="s">
        <v>21</v>
      </c>
      <c r="B14" s="18">
        <v>834</v>
      </c>
      <c r="C14" s="18">
        <v>834</v>
      </c>
      <c r="D14" s="18">
        <v>834</v>
      </c>
      <c r="E14" s="18">
        <v>834</v>
      </c>
      <c r="F14" s="18">
        <v>834</v>
      </c>
      <c r="G14" s="18">
        <v>834</v>
      </c>
      <c r="H14" s="18">
        <v>834</v>
      </c>
      <c r="I14" s="18">
        <v>834</v>
      </c>
      <c r="J14" s="18">
        <v>834</v>
      </c>
      <c r="K14" s="18">
        <v>834</v>
      </c>
      <c r="L14" s="18">
        <v>834</v>
      </c>
      <c r="M14" s="18">
        <v>834</v>
      </c>
      <c r="N14" s="1"/>
    </row>
    <row r="15" spans="1:26" x14ac:dyDescent="0.2">
      <c r="A15" s="19" t="s">
        <v>22</v>
      </c>
      <c r="B15" s="18">
        <v>2917</v>
      </c>
      <c r="C15" s="18">
        <v>2917</v>
      </c>
      <c r="D15" s="18">
        <v>2917</v>
      </c>
      <c r="E15" s="18">
        <v>2917</v>
      </c>
      <c r="F15" s="18">
        <v>2917</v>
      </c>
      <c r="G15" s="18">
        <v>2917</v>
      </c>
      <c r="H15" s="18">
        <v>2917</v>
      </c>
      <c r="I15" s="18">
        <v>2917</v>
      </c>
      <c r="J15" s="18">
        <v>2917</v>
      </c>
      <c r="K15" s="18">
        <v>2917</v>
      </c>
      <c r="L15" s="18">
        <v>2917</v>
      </c>
      <c r="M15" s="18">
        <v>2917</v>
      </c>
      <c r="N15" s="1"/>
    </row>
    <row r="16" spans="1:26" x14ac:dyDescent="0.2">
      <c r="A16" s="14" t="s">
        <v>23</v>
      </c>
      <c r="B16" s="18">
        <v>2750</v>
      </c>
      <c r="C16" s="18">
        <v>2750</v>
      </c>
      <c r="D16" s="18">
        <v>2750</v>
      </c>
      <c r="E16" s="18">
        <v>2750</v>
      </c>
      <c r="F16" s="18">
        <v>2750</v>
      </c>
      <c r="G16" s="18">
        <v>2750</v>
      </c>
      <c r="H16" s="18">
        <v>2750</v>
      </c>
      <c r="I16" s="18">
        <v>2750</v>
      </c>
      <c r="J16" s="18">
        <v>2750</v>
      </c>
      <c r="K16" s="18">
        <v>2750</v>
      </c>
      <c r="L16" s="18">
        <v>2750</v>
      </c>
      <c r="M16" s="18">
        <v>2750</v>
      </c>
      <c r="N16" s="1"/>
    </row>
    <row r="17" spans="1:14" x14ac:dyDescent="0.2">
      <c r="A17" s="14" t="s">
        <v>24</v>
      </c>
      <c r="B17" s="18">
        <v>300</v>
      </c>
      <c r="C17" s="18">
        <v>300</v>
      </c>
      <c r="D17" s="18">
        <v>300</v>
      </c>
      <c r="E17" s="18">
        <v>300</v>
      </c>
      <c r="F17" s="18">
        <v>300</v>
      </c>
      <c r="G17" s="18">
        <v>300</v>
      </c>
      <c r="H17" s="18">
        <v>300</v>
      </c>
      <c r="I17" s="18">
        <v>300</v>
      </c>
      <c r="J17" s="18">
        <v>300</v>
      </c>
      <c r="K17" s="18">
        <v>300</v>
      </c>
      <c r="L17" s="18">
        <v>300</v>
      </c>
      <c r="M17" s="18">
        <v>300</v>
      </c>
      <c r="N17" s="1"/>
    </row>
    <row r="18" spans="1:14" ht="15.75" customHeight="1" x14ac:dyDescent="0.2">
      <c r="A18" s="19" t="s">
        <v>25</v>
      </c>
      <c r="B18" s="18">
        <v>50000</v>
      </c>
      <c r="C18" s="18"/>
      <c r="D18" s="18"/>
      <c r="E18" s="18"/>
      <c r="F18" s="18"/>
      <c r="G18" s="18"/>
      <c r="H18" s="18"/>
      <c r="I18" s="18"/>
      <c r="J18" s="18"/>
      <c r="K18" s="18"/>
      <c r="L18" s="18"/>
      <c r="M18" s="18"/>
      <c r="N18" s="1"/>
    </row>
    <row r="19" spans="1:14" ht="15.75" customHeight="1" x14ac:dyDescent="0.2">
      <c r="A19" s="19" t="s">
        <v>26</v>
      </c>
      <c r="B19" s="18"/>
      <c r="D19" s="18">
        <v>3000</v>
      </c>
      <c r="E19" s="18"/>
      <c r="F19" s="18"/>
      <c r="G19" s="18"/>
      <c r="H19" s="18"/>
      <c r="I19" s="18"/>
      <c r="J19" s="18"/>
      <c r="K19" s="18"/>
      <c r="L19" s="18"/>
      <c r="M19" s="18"/>
      <c r="N19" s="1"/>
    </row>
    <row r="20" spans="1:14" ht="15.75" customHeight="1" x14ac:dyDescent="0.2">
      <c r="A20" s="14" t="s">
        <v>27</v>
      </c>
      <c r="B20" s="18">
        <v>500</v>
      </c>
      <c r="C20" s="18"/>
      <c r="D20" s="18"/>
      <c r="E20" s="18"/>
      <c r="F20" s="18"/>
      <c r="G20" s="18"/>
      <c r="H20" s="18"/>
      <c r="I20" s="18"/>
      <c r="J20" s="18"/>
      <c r="K20" s="18"/>
      <c r="L20" s="18"/>
      <c r="M20" s="18"/>
      <c r="N20" s="1"/>
    </row>
    <row r="21" spans="1:14" ht="15.75" customHeight="1" x14ac:dyDescent="0.2">
      <c r="A21" s="14" t="s">
        <v>28</v>
      </c>
      <c r="B21" s="18"/>
      <c r="C21" s="18"/>
      <c r="D21" s="18"/>
      <c r="E21" s="18">
        <v>2000</v>
      </c>
      <c r="F21" s="18"/>
      <c r="G21" s="18"/>
      <c r="H21" s="18"/>
      <c r="I21" s="18"/>
      <c r="J21" s="18">
        <v>2000</v>
      </c>
      <c r="K21" s="18"/>
      <c r="L21" s="18"/>
      <c r="M21" s="18"/>
      <c r="N21" s="1"/>
    </row>
    <row r="22" spans="1:14" ht="15.75" customHeight="1" x14ac:dyDescent="0.2">
      <c r="A22" s="14"/>
      <c r="B22" s="18"/>
      <c r="C22" s="18"/>
      <c r="D22" s="18"/>
      <c r="E22" s="18"/>
      <c r="F22" s="18"/>
      <c r="G22" s="18"/>
      <c r="H22" s="18"/>
      <c r="I22" s="18"/>
      <c r="J22" s="18"/>
      <c r="K22" s="18"/>
      <c r="L22" s="18"/>
      <c r="M22" s="18"/>
      <c r="N22" s="1"/>
    </row>
    <row r="23" spans="1:14" ht="15.75" customHeight="1" x14ac:dyDescent="0.2">
      <c r="A23" s="15"/>
      <c r="B23" s="20"/>
      <c r="C23" s="20"/>
      <c r="D23" s="20"/>
      <c r="E23" s="20"/>
      <c r="F23" s="20"/>
      <c r="G23" s="20"/>
      <c r="H23" s="20"/>
      <c r="I23" s="20"/>
      <c r="J23" s="20"/>
      <c r="K23" s="20"/>
      <c r="L23" s="20"/>
      <c r="M23" s="20"/>
      <c r="N23" s="1"/>
    </row>
    <row r="24" spans="1:14" ht="15.75" customHeight="1" x14ac:dyDescent="0.2">
      <c r="A24" s="21" t="s">
        <v>29</v>
      </c>
      <c r="B24" s="18">
        <f t="shared" ref="B24:M24" si="1">SUM(B14:B23)</f>
        <v>57301</v>
      </c>
      <c r="C24" s="18">
        <f t="shared" si="1"/>
        <v>6801</v>
      </c>
      <c r="D24" s="18">
        <f t="shared" si="1"/>
        <v>9801</v>
      </c>
      <c r="E24" s="18">
        <f t="shared" si="1"/>
        <v>8801</v>
      </c>
      <c r="F24" s="18">
        <f t="shared" si="1"/>
        <v>6801</v>
      </c>
      <c r="G24" s="18">
        <f t="shared" si="1"/>
        <v>6801</v>
      </c>
      <c r="H24" s="18">
        <f t="shared" si="1"/>
        <v>6801</v>
      </c>
      <c r="I24" s="18">
        <f t="shared" si="1"/>
        <v>6801</v>
      </c>
      <c r="J24" s="18">
        <f t="shared" si="1"/>
        <v>8801</v>
      </c>
      <c r="K24" s="18">
        <f t="shared" si="1"/>
        <v>6801</v>
      </c>
      <c r="L24" s="18">
        <f t="shared" si="1"/>
        <v>6801</v>
      </c>
      <c r="M24" s="22">
        <f t="shared" si="1"/>
        <v>6801</v>
      </c>
      <c r="N24" s="1"/>
    </row>
    <row r="25" spans="1:14" ht="15.75" customHeight="1" x14ac:dyDescent="0.2">
      <c r="A25" s="23" t="s">
        <v>30</v>
      </c>
      <c r="B25" s="20">
        <f t="shared" ref="B25:M25" si="2">B11-B24</f>
        <v>55199</v>
      </c>
      <c r="C25" s="20">
        <f t="shared" si="2"/>
        <v>60898</v>
      </c>
      <c r="D25" s="20">
        <f t="shared" si="2"/>
        <v>65197</v>
      </c>
      <c r="E25" s="20">
        <f t="shared" si="2"/>
        <v>68896</v>
      </c>
      <c r="F25" s="20">
        <f t="shared" si="2"/>
        <v>76195</v>
      </c>
      <c r="G25" s="20">
        <f t="shared" si="2"/>
        <v>81894</v>
      </c>
      <c r="H25" s="20">
        <f t="shared" si="2"/>
        <v>89193</v>
      </c>
      <c r="I25" s="20">
        <f t="shared" si="2"/>
        <v>94892</v>
      </c>
      <c r="J25" s="20">
        <f t="shared" si="2"/>
        <v>98591</v>
      </c>
      <c r="K25" s="20">
        <f t="shared" si="2"/>
        <v>105890</v>
      </c>
      <c r="L25" s="20">
        <f t="shared" si="2"/>
        <v>111589</v>
      </c>
      <c r="M25" s="24">
        <f t="shared" si="2"/>
        <v>117288</v>
      </c>
      <c r="N25" s="1"/>
    </row>
    <row r="26" spans="1:14" ht="26" customHeight="1" x14ac:dyDescent="0.2">
      <c r="A26" s="89" t="s">
        <v>83</v>
      </c>
      <c r="B26" s="34"/>
      <c r="C26" s="34"/>
      <c r="D26" s="34"/>
      <c r="E26" s="34"/>
      <c r="F26" s="34"/>
      <c r="G26" s="34"/>
      <c r="H26" s="34"/>
      <c r="I26" s="34"/>
      <c r="J26" s="34"/>
      <c r="K26" s="34"/>
      <c r="L26" s="34"/>
      <c r="M26" s="35"/>
    </row>
    <row r="27" spans="1:14" ht="15.75" customHeight="1" x14ac:dyDescent="0.2">
      <c r="A27" s="99" t="s">
        <v>76</v>
      </c>
      <c r="B27" s="93"/>
      <c r="C27" s="93"/>
      <c r="D27" s="93"/>
      <c r="E27" s="93"/>
      <c r="F27" s="93"/>
      <c r="G27" s="93"/>
      <c r="H27" s="93"/>
      <c r="I27" s="93"/>
      <c r="J27" s="93"/>
      <c r="K27" s="93"/>
      <c r="L27" s="93"/>
      <c r="M27" s="94"/>
      <c r="N27" s="1"/>
    </row>
    <row r="28" spans="1:14" ht="15.75" customHeight="1" x14ac:dyDescent="0.2">
      <c r="A28" s="95"/>
      <c r="B28" s="96"/>
      <c r="C28" s="96"/>
      <c r="D28" s="96"/>
      <c r="E28" s="96"/>
      <c r="F28" s="96"/>
      <c r="G28" s="96"/>
      <c r="H28" s="96"/>
      <c r="I28" s="96"/>
      <c r="J28" s="96"/>
      <c r="K28" s="96"/>
      <c r="L28" s="96"/>
      <c r="M28" s="97"/>
      <c r="N28" s="1"/>
    </row>
    <row r="29" spans="1:14" ht="15.75" customHeight="1" x14ac:dyDescent="0.2">
      <c r="A29" s="2" t="s">
        <v>0</v>
      </c>
      <c r="B29" s="2" t="s">
        <v>1</v>
      </c>
      <c r="C29" s="2" t="s">
        <v>2</v>
      </c>
      <c r="D29" s="2" t="s">
        <v>3</v>
      </c>
      <c r="E29" s="2" t="s">
        <v>4</v>
      </c>
      <c r="F29" s="2" t="s">
        <v>5</v>
      </c>
      <c r="G29" s="2" t="s">
        <v>6</v>
      </c>
      <c r="H29" s="2" t="s">
        <v>7</v>
      </c>
      <c r="I29" s="2" t="s">
        <v>8</v>
      </c>
      <c r="J29" s="2" t="s">
        <v>9</v>
      </c>
      <c r="K29" s="2" t="s">
        <v>10</v>
      </c>
      <c r="L29" s="2" t="s">
        <v>11</v>
      </c>
      <c r="M29" s="2" t="s">
        <v>12</v>
      </c>
      <c r="N29" s="1"/>
    </row>
    <row r="30" spans="1:14" ht="15.75" customHeight="1" x14ac:dyDescent="0.2">
      <c r="A30" s="5" t="s">
        <v>13</v>
      </c>
      <c r="B30" s="6">
        <f>M25</f>
        <v>117288</v>
      </c>
      <c r="C30" s="6">
        <f t="shared" ref="C30:M30" si="3">B50</f>
        <v>110487</v>
      </c>
      <c r="D30" s="6">
        <f t="shared" si="3"/>
        <v>103686</v>
      </c>
      <c r="E30" s="6">
        <f t="shared" si="3"/>
        <v>96485</v>
      </c>
      <c r="F30" s="6">
        <f t="shared" si="3"/>
        <v>89684</v>
      </c>
      <c r="G30" s="6">
        <f t="shared" si="3"/>
        <v>82883</v>
      </c>
      <c r="H30" s="6">
        <f t="shared" si="3"/>
        <v>76082</v>
      </c>
      <c r="I30" s="6">
        <f t="shared" si="3"/>
        <v>70881</v>
      </c>
      <c r="J30" s="6">
        <f t="shared" si="3"/>
        <v>64080</v>
      </c>
      <c r="K30" s="6">
        <f t="shared" si="3"/>
        <v>57279</v>
      </c>
      <c r="L30" s="6">
        <f t="shared" si="3"/>
        <v>48078</v>
      </c>
      <c r="M30" s="8">
        <f t="shared" si="3"/>
        <v>41277</v>
      </c>
      <c r="N30" s="1"/>
    </row>
    <row r="31" spans="1:14" ht="15.75" customHeight="1" x14ac:dyDescent="0.2">
      <c r="A31" s="9"/>
      <c r="B31" s="6"/>
      <c r="C31" s="6"/>
      <c r="D31" s="6"/>
      <c r="E31" s="6"/>
      <c r="F31" s="6"/>
      <c r="G31" s="6"/>
      <c r="H31" s="6"/>
      <c r="I31" s="6"/>
      <c r="J31" s="6"/>
      <c r="K31" s="6"/>
      <c r="L31" s="6"/>
      <c r="M31" s="6"/>
      <c r="N31" s="1"/>
    </row>
    <row r="32" spans="1:14" ht="15.75" customHeight="1" x14ac:dyDescent="0.2">
      <c r="A32" s="10" t="s">
        <v>14</v>
      </c>
      <c r="B32" s="6"/>
      <c r="C32" s="6"/>
      <c r="D32" s="6"/>
      <c r="E32" s="6"/>
      <c r="F32" s="6"/>
      <c r="G32" s="6"/>
      <c r="H32" s="6"/>
      <c r="I32" s="6"/>
      <c r="J32" s="6"/>
      <c r="K32" s="6"/>
      <c r="L32" s="6"/>
      <c r="M32" s="6"/>
      <c r="N32" s="1"/>
    </row>
    <row r="33" spans="1:14" ht="15.75" customHeight="1" x14ac:dyDescent="0.2">
      <c r="B33" s="6"/>
      <c r="C33" s="6"/>
      <c r="D33" s="6"/>
      <c r="E33" s="6"/>
      <c r="F33" s="6"/>
      <c r="G33" s="6"/>
      <c r="H33" s="6"/>
      <c r="I33" s="6"/>
      <c r="J33" s="6"/>
      <c r="K33" s="6"/>
      <c r="L33" s="6"/>
      <c r="M33" s="6"/>
      <c r="N33" s="1"/>
    </row>
    <row r="34" spans="1:14" ht="15.75" customHeight="1" x14ac:dyDescent="0.2">
      <c r="A34" s="13"/>
      <c r="B34" s="6"/>
      <c r="C34" s="6"/>
      <c r="D34" s="6"/>
      <c r="E34" s="6"/>
      <c r="F34" s="6"/>
      <c r="G34" s="6"/>
      <c r="H34" s="6"/>
      <c r="I34" s="6"/>
      <c r="J34" s="6"/>
      <c r="K34" s="6"/>
      <c r="L34" s="6"/>
      <c r="M34" s="6"/>
      <c r="N34" s="1"/>
    </row>
    <row r="35" spans="1:14" ht="15.75" customHeight="1" x14ac:dyDescent="0.2">
      <c r="A35" s="14" t="s">
        <v>18</v>
      </c>
      <c r="B35" s="6"/>
      <c r="C35" s="6"/>
      <c r="D35" s="6">
        <v>1600</v>
      </c>
      <c r="E35" s="6"/>
      <c r="F35" s="6"/>
      <c r="G35" s="6"/>
      <c r="H35" s="6">
        <v>1600</v>
      </c>
      <c r="I35" s="6"/>
      <c r="J35" s="6"/>
      <c r="K35" s="6">
        <v>1600</v>
      </c>
      <c r="L35" s="6"/>
      <c r="M35" s="6">
        <v>1600</v>
      </c>
      <c r="N35" s="1"/>
    </row>
    <row r="36" spans="1:14" ht="15.75" customHeight="1" x14ac:dyDescent="0.2">
      <c r="A36" s="14"/>
      <c r="B36" s="6"/>
      <c r="C36" s="6"/>
      <c r="D36" s="6"/>
      <c r="E36" s="6"/>
      <c r="F36" s="6"/>
      <c r="G36" s="6"/>
      <c r="H36" s="6"/>
      <c r="I36" s="6"/>
      <c r="J36" s="6"/>
      <c r="K36" s="6"/>
      <c r="L36" s="6"/>
      <c r="M36" s="6"/>
      <c r="N36" s="1"/>
    </row>
    <row r="37" spans="1:14" ht="15.75" customHeight="1" x14ac:dyDescent="0.2">
      <c r="A37" s="15"/>
      <c r="B37" s="16"/>
      <c r="C37" s="16"/>
      <c r="D37" s="16"/>
      <c r="E37" s="16"/>
      <c r="F37" s="16"/>
      <c r="G37" s="16"/>
      <c r="H37" s="16"/>
      <c r="I37" s="16"/>
      <c r="J37" s="16"/>
      <c r="K37" s="16"/>
      <c r="L37" s="16"/>
      <c r="M37" s="16"/>
      <c r="N37" s="1"/>
    </row>
    <row r="38" spans="1:14" ht="15.75" customHeight="1" x14ac:dyDescent="0.2">
      <c r="A38" s="9" t="s">
        <v>19</v>
      </c>
      <c r="B38" s="6">
        <f t="shared" ref="B38:M38" si="4">SUM(B33:B37)+B30</f>
        <v>117288</v>
      </c>
      <c r="C38" s="6">
        <f t="shared" si="4"/>
        <v>110487</v>
      </c>
      <c r="D38" s="6">
        <f t="shared" si="4"/>
        <v>105286</v>
      </c>
      <c r="E38" s="6">
        <f t="shared" si="4"/>
        <v>96485</v>
      </c>
      <c r="F38" s="6">
        <f t="shared" si="4"/>
        <v>89684</v>
      </c>
      <c r="G38" s="6">
        <f t="shared" si="4"/>
        <v>82883</v>
      </c>
      <c r="H38" s="6">
        <f t="shared" si="4"/>
        <v>77682</v>
      </c>
      <c r="I38" s="6">
        <f t="shared" si="4"/>
        <v>70881</v>
      </c>
      <c r="J38" s="6">
        <f t="shared" si="4"/>
        <v>64080</v>
      </c>
      <c r="K38" s="6">
        <f t="shared" si="4"/>
        <v>58879</v>
      </c>
      <c r="L38" s="6">
        <f t="shared" si="4"/>
        <v>48078</v>
      </c>
      <c r="M38" s="6">
        <f t="shared" si="4"/>
        <v>42877</v>
      </c>
      <c r="N38" s="1"/>
    </row>
    <row r="39" spans="1:14" ht="15.75" customHeight="1" x14ac:dyDescent="0.2">
      <c r="A39" s="9"/>
      <c r="M39" s="17"/>
      <c r="N39" s="1"/>
    </row>
    <row r="40" spans="1:14" ht="15.75" customHeight="1" x14ac:dyDescent="0.2">
      <c r="A40" s="10" t="s">
        <v>20</v>
      </c>
      <c r="M40" s="17"/>
      <c r="N40" s="1"/>
    </row>
    <row r="41" spans="1:14" ht="15.75" customHeight="1" x14ac:dyDescent="0.2">
      <c r="A41" s="14" t="s">
        <v>21</v>
      </c>
      <c r="B41" s="18">
        <v>834</v>
      </c>
      <c r="C41" s="18">
        <v>834</v>
      </c>
      <c r="D41" s="18">
        <v>834</v>
      </c>
      <c r="E41" s="18">
        <v>834</v>
      </c>
      <c r="F41" s="18">
        <v>834</v>
      </c>
      <c r="G41" s="18">
        <v>834</v>
      </c>
      <c r="H41" s="18">
        <v>834</v>
      </c>
      <c r="I41" s="18">
        <v>834</v>
      </c>
      <c r="J41" s="18">
        <v>834</v>
      </c>
      <c r="K41" s="18">
        <v>834</v>
      </c>
      <c r="L41" s="18">
        <v>834</v>
      </c>
      <c r="M41" s="18">
        <v>834</v>
      </c>
      <c r="N41" s="1"/>
    </row>
    <row r="42" spans="1:14" ht="15.75" customHeight="1" x14ac:dyDescent="0.2">
      <c r="A42" s="19" t="s">
        <v>22</v>
      </c>
      <c r="B42" s="18">
        <v>2917</v>
      </c>
      <c r="C42" s="18">
        <v>2917</v>
      </c>
      <c r="D42" s="18">
        <v>2917</v>
      </c>
      <c r="E42" s="18">
        <v>2917</v>
      </c>
      <c r="F42" s="18">
        <v>2917</v>
      </c>
      <c r="G42" s="18">
        <v>2917</v>
      </c>
      <c r="H42" s="18">
        <v>2917</v>
      </c>
      <c r="I42" s="18">
        <v>2917</v>
      </c>
      <c r="J42" s="18">
        <v>2917</v>
      </c>
      <c r="K42" s="18">
        <v>2917</v>
      </c>
      <c r="L42" s="18">
        <v>2917</v>
      </c>
      <c r="M42" s="18">
        <v>2917</v>
      </c>
      <c r="N42" s="1"/>
    </row>
    <row r="43" spans="1:14" ht="15.75" customHeight="1" x14ac:dyDescent="0.2">
      <c r="A43" s="14" t="s">
        <v>23</v>
      </c>
      <c r="B43" s="18">
        <v>2750</v>
      </c>
      <c r="C43" s="18">
        <v>2750</v>
      </c>
      <c r="D43" s="18">
        <v>2750</v>
      </c>
      <c r="E43" s="18">
        <v>2750</v>
      </c>
      <c r="F43" s="18">
        <v>2750</v>
      </c>
      <c r="G43" s="18">
        <v>2750</v>
      </c>
      <c r="H43" s="18">
        <v>2750</v>
      </c>
      <c r="I43" s="18">
        <v>2750</v>
      </c>
      <c r="J43" s="18">
        <v>2750</v>
      </c>
      <c r="K43" s="18">
        <v>2750</v>
      </c>
      <c r="L43" s="18">
        <v>2750</v>
      </c>
      <c r="M43" s="18">
        <v>2750</v>
      </c>
      <c r="N43" s="1"/>
    </row>
    <row r="44" spans="1:14" ht="15.75" customHeight="1" x14ac:dyDescent="0.2">
      <c r="A44" s="14" t="s">
        <v>24</v>
      </c>
      <c r="B44" s="18">
        <v>300</v>
      </c>
      <c r="C44" s="18">
        <v>300</v>
      </c>
      <c r="D44" s="18">
        <v>300</v>
      </c>
      <c r="E44" s="18">
        <v>300</v>
      </c>
      <c r="F44" s="18">
        <v>300</v>
      </c>
      <c r="G44" s="18">
        <v>300</v>
      </c>
      <c r="H44" s="18">
        <v>300</v>
      </c>
      <c r="I44" s="18">
        <v>300</v>
      </c>
      <c r="J44" s="18">
        <v>300</v>
      </c>
      <c r="K44" s="18">
        <v>300</v>
      </c>
      <c r="L44" s="18">
        <v>300</v>
      </c>
      <c r="M44" s="18">
        <v>300</v>
      </c>
      <c r="N44" s="1"/>
    </row>
    <row r="45" spans="1:14" ht="15.75" customHeight="1" x14ac:dyDescent="0.2">
      <c r="A45" s="14" t="s">
        <v>28</v>
      </c>
      <c r="B45" s="18"/>
      <c r="C45" s="18"/>
      <c r="D45" s="18">
        <v>2000</v>
      </c>
      <c r="E45" s="18"/>
      <c r="F45" s="18"/>
      <c r="G45" s="18"/>
      <c r="H45" s="18"/>
      <c r="I45" s="18"/>
      <c r="J45" s="18"/>
      <c r="K45" s="18">
        <v>4000</v>
      </c>
      <c r="L45" s="18"/>
      <c r="M45" s="18"/>
      <c r="N45" s="1"/>
    </row>
    <row r="46" spans="1:14" ht="15.75" customHeight="1" x14ac:dyDescent="0.2">
      <c r="A46" s="14"/>
      <c r="B46" s="18"/>
      <c r="C46" s="18"/>
      <c r="D46" s="18"/>
      <c r="E46" s="18"/>
      <c r="F46" s="18"/>
      <c r="G46" s="18"/>
      <c r="H46" s="18"/>
      <c r="I46" s="18"/>
      <c r="J46" s="18"/>
      <c r="K46" s="18"/>
      <c r="L46" s="18"/>
      <c r="M46" s="18"/>
      <c r="N46" s="1"/>
    </row>
    <row r="47" spans="1:14" ht="15.75" customHeight="1" x14ac:dyDescent="0.2">
      <c r="A47" s="14"/>
      <c r="B47" s="18"/>
      <c r="C47" s="18"/>
      <c r="D47" s="18"/>
      <c r="E47" s="18"/>
      <c r="F47" s="18"/>
      <c r="G47" s="18"/>
      <c r="H47" s="18"/>
      <c r="I47" s="18"/>
      <c r="J47" s="18"/>
      <c r="K47" s="18"/>
      <c r="L47" s="18"/>
      <c r="M47" s="18"/>
      <c r="N47" s="1"/>
    </row>
    <row r="48" spans="1:14" ht="15.75" customHeight="1" x14ac:dyDescent="0.2">
      <c r="A48" s="15"/>
      <c r="B48" s="20"/>
      <c r="C48" s="20"/>
      <c r="D48" s="20"/>
      <c r="E48" s="20"/>
      <c r="F48" s="20"/>
      <c r="G48" s="20"/>
      <c r="H48" s="20"/>
      <c r="I48" s="20"/>
      <c r="J48" s="20"/>
      <c r="K48" s="20"/>
      <c r="L48" s="20"/>
      <c r="M48" s="20"/>
      <c r="N48" s="1"/>
    </row>
    <row r="49" spans="1:14" ht="15.75" customHeight="1" x14ac:dyDescent="0.2">
      <c r="A49" s="21" t="s">
        <v>29</v>
      </c>
      <c r="B49" s="18">
        <f t="shared" ref="B49:M49" si="5">SUM(B41:B48)</f>
        <v>6801</v>
      </c>
      <c r="C49" s="18">
        <f t="shared" si="5"/>
        <v>6801</v>
      </c>
      <c r="D49" s="18">
        <f t="shared" si="5"/>
        <v>8801</v>
      </c>
      <c r="E49" s="18">
        <f t="shared" si="5"/>
        <v>6801</v>
      </c>
      <c r="F49" s="18">
        <f t="shared" si="5"/>
        <v>6801</v>
      </c>
      <c r="G49" s="18">
        <f t="shared" si="5"/>
        <v>6801</v>
      </c>
      <c r="H49" s="18">
        <f t="shared" si="5"/>
        <v>6801</v>
      </c>
      <c r="I49" s="18">
        <f t="shared" si="5"/>
        <v>6801</v>
      </c>
      <c r="J49" s="18">
        <f t="shared" si="5"/>
        <v>6801</v>
      </c>
      <c r="K49" s="18">
        <f t="shared" si="5"/>
        <v>10801</v>
      </c>
      <c r="L49" s="18">
        <f t="shared" si="5"/>
        <v>6801</v>
      </c>
      <c r="M49" s="22">
        <f t="shared" si="5"/>
        <v>6801</v>
      </c>
      <c r="N49" s="1"/>
    </row>
    <row r="50" spans="1:14" ht="15.75" customHeight="1" x14ac:dyDescent="0.2">
      <c r="A50" s="23" t="s">
        <v>30</v>
      </c>
      <c r="B50" s="20">
        <f t="shared" ref="B50:M50" si="6">B38-B49</f>
        <v>110487</v>
      </c>
      <c r="C50" s="20">
        <f t="shared" si="6"/>
        <v>103686</v>
      </c>
      <c r="D50" s="20">
        <f t="shared" si="6"/>
        <v>96485</v>
      </c>
      <c r="E50" s="20">
        <f t="shared" si="6"/>
        <v>89684</v>
      </c>
      <c r="F50" s="20">
        <f t="shared" si="6"/>
        <v>82883</v>
      </c>
      <c r="G50" s="20">
        <f t="shared" si="6"/>
        <v>76082</v>
      </c>
      <c r="H50" s="20">
        <f t="shared" si="6"/>
        <v>70881</v>
      </c>
      <c r="I50" s="20">
        <f t="shared" si="6"/>
        <v>64080</v>
      </c>
      <c r="J50" s="20">
        <f t="shared" si="6"/>
        <v>57279</v>
      </c>
      <c r="K50" s="20">
        <f t="shared" si="6"/>
        <v>48078</v>
      </c>
      <c r="L50" s="20">
        <f t="shared" si="6"/>
        <v>41277</v>
      </c>
      <c r="M50" s="24">
        <f t="shared" si="6"/>
        <v>36076</v>
      </c>
      <c r="N50" s="1"/>
    </row>
    <row r="51" spans="1:14" ht="35" customHeight="1" x14ac:dyDescent="0.2">
      <c r="A51" s="90" t="s">
        <v>80</v>
      </c>
      <c r="B51" s="32"/>
      <c r="C51" s="32"/>
      <c r="D51" s="32"/>
      <c r="E51" s="32"/>
      <c r="F51" s="32"/>
      <c r="G51" s="32"/>
      <c r="H51" s="32"/>
      <c r="I51" s="32"/>
      <c r="J51" s="32"/>
      <c r="K51" s="32"/>
      <c r="L51" s="32"/>
      <c r="M51" s="33"/>
    </row>
    <row r="52" spans="1:14" ht="15.75" customHeight="1" x14ac:dyDescent="0.2">
      <c r="A52" s="99" t="s">
        <v>77</v>
      </c>
      <c r="B52" s="93"/>
      <c r="C52" s="93"/>
      <c r="D52" s="93"/>
      <c r="E52" s="93"/>
      <c r="F52" s="93"/>
      <c r="G52" s="93"/>
      <c r="H52" s="93"/>
      <c r="I52" s="93"/>
      <c r="J52" s="93"/>
      <c r="K52" s="93"/>
      <c r="L52" s="93"/>
      <c r="M52" s="94"/>
      <c r="N52" s="1"/>
    </row>
    <row r="53" spans="1:14" ht="15.75" customHeight="1" x14ac:dyDescent="0.2">
      <c r="A53" s="95"/>
      <c r="B53" s="96"/>
      <c r="C53" s="96"/>
      <c r="D53" s="96"/>
      <c r="E53" s="96"/>
      <c r="F53" s="96"/>
      <c r="G53" s="96"/>
      <c r="H53" s="96"/>
      <c r="I53" s="96"/>
      <c r="J53" s="96"/>
      <c r="K53" s="96"/>
      <c r="L53" s="96"/>
      <c r="M53" s="97"/>
      <c r="N53" s="1"/>
    </row>
    <row r="54" spans="1:14" ht="15.75" customHeight="1" x14ac:dyDescent="0.2">
      <c r="A54" s="2" t="s">
        <v>0</v>
      </c>
      <c r="B54" s="2" t="s">
        <v>1</v>
      </c>
      <c r="C54" s="2" t="s">
        <v>2</v>
      </c>
      <c r="D54" s="2" t="s">
        <v>3</v>
      </c>
      <c r="E54" s="2" t="s">
        <v>4</v>
      </c>
      <c r="F54" s="2" t="s">
        <v>5</v>
      </c>
      <c r="G54" s="2" t="s">
        <v>6</v>
      </c>
      <c r="H54" s="2" t="s">
        <v>7</v>
      </c>
      <c r="I54" s="2" t="s">
        <v>8</v>
      </c>
      <c r="J54" s="2" t="s">
        <v>9</v>
      </c>
      <c r="K54" s="2" t="s">
        <v>10</v>
      </c>
      <c r="L54" s="2" t="s">
        <v>11</v>
      </c>
      <c r="M54" s="2" t="s">
        <v>12</v>
      </c>
      <c r="N54" s="1"/>
    </row>
    <row r="55" spans="1:14" ht="15.75" customHeight="1" x14ac:dyDescent="0.2">
      <c r="A55" s="5" t="s">
        <v>13</v>
      </c>
      <c r="B55" s="6">
        <f>M50</f>
        <v>36076</v>
      </c>
      <c r="C55" s="6">
        <f t="shared" ref="C55:M55" si="7">B75</f>
        <v>33441</v>
      </c>
      <c r="D55" s="6">
        <f t="shared" si="7"/>
        <v>30806</v>
      </c>
      <c r="E55" s="6">
        <f t="shared" si="7"/>
        <v>27771</v>
      </c>
      <c r="F55" s="6">
        <f t="shared" si="7"/>
        <v>25136</v>
      </c>
      <c r="G55" s="6">
        <f t="shared" si="7"/>
        <v>24101</v>
      </c>
      <c r="H55" s="6">
        <f t="shared" si="7"/>
        <v>21466</v>
      </c>
      <c r="I55" s="6">
        <f t="shared" si="7"/>
        <v>20431</v>
      </c>
      <c r="J55" s="6">
        <f t="shared" si="7"/>
        <v>17796</v>
      </c>
      <c r="K55" s="6">
        <f t="shared" si="7"/>
        <v>15161</v>
      </c>
      <c r="L55" s="6">
        <f t="shared" si="7"/>
        <v>10526</v>
      </c>
      <c r="M55" s="8">
        <f t="shared" si="7"/>
        <v>7891</v>
      </c>
      <c r="N55" s="1"/>
    </row>
    <row r="56" spans="1:14" ht="15.75" customHeight="1" x14ac:dyDescent="0.2">
      <c r="A56" s="9"/>
      <c r="B56" s="6"/>
      <c r="C56" s="6"/>
      <c r="D56" s="6"/>
      <c r="E56" s="6"/>
      <c r="F56" s="6"/>
      <c r="G56" s="6"/>
      <c r="H56" s="6"/>
      <c r="I56" s="6"/>
      <c r="J56" s="6"/>
      <c r="K56" s="6"/>
      <c r="L56" s="6"/>
      <c r="M56" s="6"/>
      <c r="N56" s="1"/>
    </row>
    <row r="57" spans="1:14" ht="15.75" customHeight="1" x14ac:dyDescent="0.2">
      <c r="A57" s="10" t="s">
        <v>14</v>
      </c>
      <c r="B57" s="6"/>
      <c r="C57" s="6"/>
      <c r="D57" s="6"/>
      <c r="E57" s="6"/>
      <c r="F57" s="6"/>
      <c r="G57" s="6"/>
      <c r="H57" s="6"/>
      <c r="I57" s="6"/>
      <c r="J57" s="6"/>
      <c r="K57" s="6"/>
      <c r="L57" s="6"/>
      <c r="M57" s="6"/>
      <c r="N57" s="1"/>
    </row>
    <row r="58" spans="1:14" ht="15.75" customHeight="1" x14ac:dyDescent="0.2">
      <c r="B58" s="6"/>
      <c r="C58" s="6"/>
      <c r="D58" s="6"/>
      <c r="E58" s="6"/>
      <c r="F58" s="6"/>
      <c r="G58" s="6"/>
      <c r="H58" s="6"/>
      <c r="I58" s="6"/>
      <c r="J58" s="6"/>
      <c r="K58" s="6"/>
      <c r="L58" s="6"/>
      <c r="M58" s="12"/>
      <c r="N58" s="1"/>
    </row>
    <row r="59" spans="1:14" ht="15.75" customHeight="1" x14ac:dyDescent="0.2">
      <c r="A59" s="13" t="s">
        <v>32</v>
      </c>
      <c r="B59" s="6">
        <v>4166</v>
      </c>
      <c r="C59" s="6">
        <v>4166</v>
      </c>
      <c r="D59" s="6">
        <v>4166</v>
      </c>
      <c r="E59" s="6">
        <v>4166</v>
      </c>
      <c r="F59" s="6">
        <v>4166</v>
      </c>
      <c r="G59" s="6">
        <v>4166</v>
      </c>
      <c r="H59" s="6">
        <v>4166</v>
      </c>
      <c r="I59" s="6">
        <v>4166</v>
      </c>
      <c r="J59" s="6">
        <v>4166</v>
      </c>
      <c r="K59" s="6">
        <v>4166</v>
      </c>
      <c r="L59" s="6">
        <v>4166</v>
      </c>
      <c r="M59" s="6">
        <v>4166</v>
      </c>
      <c r="N59" s="1"/>
    </row>
    <row r="60" spans="1:14" ht="15.75" customHeight="1" x14ac:dyDescent="0.2">
      <c r="A60" s="14" t="s">
        <v>18</v>
      </c>
      <c r="B60" s="6"/>
      <c r="C60" s="6"/>
      <c r="D60" s="6">
        <v>1600</v>
      </c>
      <c r="E60" s="6"/>
      <c r="F60" s="6">
        <v>1600</v>
      </c>
      <c r="G60" s="6"/>
      <c r="H60" s="6">
        <v>1600</v>
      </c>
      <c r="I60" s="6"/>
      <c r="J60" s="6"/>
      <c r="K60" s="6"/>
      <c r="L60" s="6"/>
      <c r="M60" s="6">
        <v>1600</v>
      </c>
      <c r="N60" s="1"/>
    </row>
    <row r="61" spans="1:14" ht="15.75" customHeight="1" x14ac:dyDescent="0.2">
      <c r="A61" s="14"/>
      <c r="B61" s="6"/>
      <c r="C61" s="6"/>
      <c r="D61" s="6"/>
      <c r="E61" s="6"/>
      <c r="F61" s="6"/>
      <c r="G61" s="6"/>
      <c r="H61" s="6"/>
      <c r="I61" s="6"/>
      <c r="J61" s="6"/>
      <c r="K61" s="6"/>
      <c r="L61" s="6"/>
      <c r="M61" s="6"/>
      <c r="N61" s="1"/>
    </row>
    <row r="62" spans="1:14" ht="15.75" customHeight="1" x14ac:dyDescent="0.2">
      <c r="A62" s="15"/>
      <c r="B62" s="16"/>
      <c r="C62" s="16"/>
      <c r="D62" s="16"/>
      <c r="E62" s="16"/>
      <c r="F62" s="16"/>
      <c r="G62" s="16"/>
      <c r="H62" s="16"/>
      <c r="I62" s="16"/>
      <c r="J62" s="16"/>
      <c r="K62" s="16"/>
      <c r="L62" s="16"/>
      <c r="M62" s="16"/>
      <c r="N62" s="1"/>
    </row>
    <row r="63" spans="1:14" ht="15.75" customHeight="1" x14ac:dyDescent="0.2">
      <c r="A63" s="9" t="s">
        <v>19</v>
      </c>
      <c r="B63" s="6">
        <f t="shared" ref="B63:M63" si="8">SUM(B58:B62)+B55</f>
        <v>40242</v>
      </c>
      <c r="C63" s="6">
        <f t="shared" si="8"/>
        <v>37607</v>
      </c>
      <c r="D63" s="6">
        <f t="shared" si="8"/>
        <v>36572</v>
      </c>
      <c r="E63" s="6">
        <f t="shared" si="8"/>
        <v>31937</v>
      </c>
      <c r="F63" s="6">
        <f t="shared" si="8"/>
        <v>30902</v>
      </c>
      <c r="G63" s="6">
        <f t="shared" si="8"/>
        <v>28267</v>
      </c>
      <c r="H63" s="6">
        <f t="shared" si="8"/>
        <v>27232</v>
      </c>
      <c r="I63" s="6">
        <f t="shared" si="8"/>
        <v>24597</v>
      </c>
      <c r="J63" s="6">
        <f t="shared" si="8"/>
        <v>21962</v>
      </c>
      <c r="K63" s="6">
        <f t="shared" si="8"/>
        <v>19327</v>
      </c>
      <c r="L63" s="6">
        <f t="shared" si="8"/>
        <v>14692</v>
      </c>
      <c r="M63" s="6">
        <f t="shared" si="8"/>
        <v>13657</v>
      </c>
      <c r="N63" s="1"/>
    </row>
    <row r="64" spans="1:14" ht="15.75" customHeight="1" x14ac:dyDescent="0.2">
      <c r="A64" s="9"/>
      <c r="M64" s="17"/>
      <c r="N64" s="1"/>
    </row>
    <row r="65" spans="1:14" ht="15.75" customHeight="1" x14ac:dyDescent="0.2">
      <c r="A65" s="10" t="s">
        <v>20</v>
      </c>
      <c r="M65" s="17"/>
      <c r="N65" s="1"/>
    </row>
    <row r="66" spans="1:14" ht="15.75" customHeight="1" x14ac:dyDescent="0.2">
      <c r="A66" s="14" t="s">
        <v>21</v>
      </c>
      <c r="B66" s="18">
        <v>834</v>
      </c>
      <c r="C66" s="18">
        <v>834</v>
      </c>
      <c r="D66" s="18">
        <v>834</v>
      </c>
      <c r="E66" s="18">
        <v>834</v>
      </c>
      <c r="F66" s="18">
        <v>834</v>
      </c>
      <c r="G66" s="18">
        <v>834</v>
      </c>
      <c r="H66" s="18">
        <v>834</v>
      </c>
      <c r="I66" s="18">
        <v>834</v>
      </c>
      <c r="J66" s="18">
        <v>834</v>
      </c>
      <c r="K66" s="18">
        <v>834</v>
      </c>
      <c r="L66" s="18">
        <v>834</v>
      </c>
      <c r="M66" s="18">
        <v>834</v>
      </c>
      <c r="N66" s="1"/>
    </row>
    <row r="67" spans="1:14" ht="15.75" customHeight="1" x14ac:dyDescent="0.2">
      <c r="A67" s="19" t="s">
        <v>22</v>
      </c>
      <c r="B67" s="18">
        <v>2917</v>
      </c>
      <c r="C67" s="18">
        <v>2917</v>
      </c>
      <c r="D67" s="18">
        <v>2917</v>
      </c>
      <c r="E67" s="18">
        <v>2917</v>
      </c>
      <c r="F67" s="18">
        <v>2917</v>
      </c>
      <c r="G67" s="18">
        <v>2917</v>
      </c>
      <c r="H67" s="18">
        <v>2917</v>
      </c>
      <c r="I67" s="18">
        <v>2917</v>
      </c>
      <c r="J67" s="18">
        <v>2917</v>
      </c>
      <c r="K67" s="18">
        <v>2917</v>
      </c>
      <c r="L67" s="18">
        <v>2917</v>
      </c>
      <c r="M67" s="18">
        <v>2917</v>
      </c>
      <c r="N67" s="1"/>
    </row>
    <row r="68" spans="1:14" ht="15.75" customHeight="1" x14ac:dyDescent="0.2">
      <c r="A68" s="14" t="s">
        <v>23</v>
      </c>
      <c r="B68" s="18">
        <v>2750</v>
      </c>
      <c r="C68" s="18">
        <v>2750</v>
      </c>
      <c r="D68" s="18">
        <v>2750</v>
      </c>
      <c r="E68" s="18">
        <v>2750</v>
      </c>
      <c r="F68" s="18">
        <v>2750</v>
      </c>
      <c r="G68" s="18">
        <v>2750</v>
      </c>
      <c r="H68" s="18">
        <v>2750</v>
      </c>
      <c r="I68" s="18">
        <v>2750</v>
      </c>
      <c r="J68" s="18">
        <v>2750</v>
      </c>
      <c r="K68" s="18">
        <v>2750</v>
      </c>
      <c r="L68" s="18">
        <v>2750</v>
      </c>
      <c r="M68" s="18">
        <v>2750</v>
      </c>
      <c r="N68" s="1"/>
    </row>
    <row r="69" spans="1:14" ht="15.75" customHeight="1" x14ac:dyDescent="0.2">
      <c r="A69" s="14" t="s">
        <v>24</v>
      </c>
      <c r="B69" s="18">
        <v>300</v>
      </c>
      <c r="C69" s="18">
        <v>300</v>
      </c>
      <c r="D69" s="18">
        <v>300</v>
      </c>
      <c r="E69" s="18">
        <v>300</v>
      </c>
      <c r="F69" s="18">
        <v>300</v>
      </c>
      <c r="G69" s="18">
        <v>300</v>
      </c>
      <c r="H69" s="18">
        <v>300</v>
      </c>
      <c r="I69" s="18">
        <v>300</v>
      </c>
      <c r="J69" s="18">
        <v>300</v>
      </c>
      <c r="K69" s="18">
        <v>300</v>
      </c>
      <c r="L69" s="18">
        <v>300</v>
      </c>
      <c r="M69" s="18">
        <v>300</v>
      </c>
      <c r="N69" s="1"/>
    </row>
    <row r="70" spans="1:14" ht="15.75" customHeight="1" x14ac:dyDescent="0.2">
      <c r="A70" s="14" t="s">
        <v>28</v>
      </c>
      <c r="B70" s="18"/>
      <c r="C70" s="18"/>
      <c r="D70" s="18">
        <v>2000</v>
      </c>
      <c r="E70" s="18"/>
      <c r="F70" s="18"/>
      <c r="G70" s="18"/>
      <c r="H70" s="18"/>
      <c r="I70" s="18"/>
      <c r="J70" s="18"/>
      <c r="K70" s="18">
        <v>2000</v>
      </c>
      <c r="L70" s="18"/>
      <c r="M70" s="18"/>
      <c r="N70" s="1"/>
    </row>
    <row r="71" spans="1:14" ht="15.75" customHeight="1" x14ac:dyDescent="0.2">
      <c r="A71" s="14"/>
      <c r="B71" s="18"/>
      <c r="C71" s="18"/>
      <c r="D71" s="18"/>
      <c r="E71" s="18"/>
      <c r="F71" s="18"/>
      <c r="G71" s="18"/>
      <c r="H71" s="18"/>
      <c r="I71" s="18"/>
      <c r="J71" s="18"/>
      <c r="K71" s="18"/>
      <c r="L71" s="18"/>
      <c r="M71" s="18"/>
      <c r="N71" s="1"/>
    </row>
    <row r="72" spans="1:14" ht="15.75" customHeight="1" x14ac:dyDescent="0.2">
      <c r="A72" s="14"/>
      <c r="B72" s="18"/>
      <c r="C72" s="18"/>
      <c r="D72" s="18"/>
      <c r="E72" s="18"/>
      <c r="F72" s="18"/>
      <c r="G72" s="18"/>
      <c r="H72" s="18"/>
      <c r="I72" s="18"/>
      <c r="J72" s="18"/>
      <c r="K72" s="18"/>
      <c r="L72" s="18"/>
      <c r="M72" s="18"/>
      <c r="N72" s="1"/>
    </row>
    <row r="73" spans="1:14" ht="15.75" customHeight="1" x14ac:dyDescent="0.2">
      <c r="A73" s="15"/>
      <c r="B73" s="20"/>
      <c r="C73" s="20"/>
      <c r="D73" s="20"/>
      <c r="E73" s="20"/>
      <c r="F73" s="20"/>
      <c r="G73" s="20"/>
      <c r="H73" s="20"/>
      <c r="I73" s="20"/>
      <c r="J73" s="20"/>
      <c r="K73" s="20"/>
      <c r="L73" s="20"/>
      <c r="M73" s="20"/>
      <c r="N73" s="1"/>
    </row>
    <row r="74" spans="1:14" ht="15.75" customHeight="1" x14ac:dyDescent="0.2">
      <c r="A74" s="21" t="s">
        <v>29</v>
      </c>
      <c r="B74" s="18">
        <f t="shared" ref="B74:M74" si="9">SUM(B66:B73)</f>
        <v>6801</v>
      </c>
      <c r="C74" s="18">
        <f t="shared" si="9"/>
        <v>6801</v>
      </c>
      <c r="D74" s="18">
        <f t="shared" si="9"/>
        <v>8801</v>
      </c>
      <c r="E74" s="18">
        <f t="shared" si="9"/>
        <v>6801</v>
      </c>
      <c r="F74" s="18">
        <f t="shared" si="9"/>
        <v>6801</v>
      </c>
      <c r="G74" s="18">
        <f t="shared" si="9"/>
        <v>6801</v>
      </c>
      <c r="H74" s="18">
        <f t="shared" si="9"/>
        <v>6801</v>
      </c>
      <c r="I74" s="18">
        <f t="shared" si="9"/>
        <v>6801</v>
      </c>
      <c r="J74" s="18">
        <f t="shared" si="9"/>
        <v>6801</v>
      </c>
      <c r="K74" s="18">
        <f t="shared" si="9"/>
        <v>8801</v>
      </c>
      <c r="L74" s="18">
        <f t="shared" si="9"/>
        <v>6801</v>
      </c>
      <c r="M74" s="22">
        <f t="shared" si="9"/>
        <v>6801</v>
      </c>
      <c r="N74" s="1"/>
    </row>
    <row r="75" spans="1:14" ht="15.75" customHeight="1" x14ac:dyDescent="0.2">
      <c r="A75" s="23" t="s">
        <v>30</v>
      </c>
      <c r="B75" s="20">
        <f t="shared" ref="B75:M75" si="10">B63-B74</f>
        <v>33441</v>
      </c>
      <c r="C75" s="20">
        <f t="shared" si="10"/>
        <v>30806</v>
      </c>
      <c r="D75" s="20">
        <f t="shared" si="10"/>
        <v>27771</v>
      </c>
      <c r="E75" s="20">
        <f t="shared" si="10"/>
        <v>25136</v>
      </c>
      <c r="F75" s="20">
        <f t="shared" si="10"/>
        <v>24101</v>
      </c>
      <c r="G75" s="20">
        <f t="shared" si="10"/>
        <v>21466</v>
      </c>
      <c r="H75" s="20">
        <f t="shared" si="10"/>
        <v>20431</v>
      </c>
      <c r="I75" s="20">
        <f t="shared" si="10"/>
        <v>17796</v>
      </c>
      <c r="J75" s="20">
        <f t="shared" si="10"/>
        <v>15161</v>
      </c>
      <c r="K75" s="20">
        <f t="shared" si="10"/>
        <v>10526</v>
      </c>
      <c r="L75" s="20">
        <f t="shared" si="10"/>
        <v>7891</v>
      </c>
      <c r="M75" s="24">
        <f t="shared" si="10"/>
        <v>6856</v>
      </c>
      <c r="N75" s="1"/>
    </row>
    <row r="76" spans="1:14" ht="38.25" customHeight="1" thickBot="1" x14ac:dyDescent="0.25">
      <c r="A76" s="31" t="s">
        <v>33</v>
      </c>
      <c r="B76" s="32"/>
      <c r="C76" s="32"/>
      <c r="D76" s="32"/>
      <c r="E76" s="32"/>
      <c r="F76" s="32"/>
      <c r="G76" s="32"/>
      <c r="H76" s="32"/>
      <c r="I76" s="32"/>
      <c r="J76" s="32"/>
      <c r="K76" s="32"/>
      <c r="L76" s="32"/>
      <c r="M76" s="33"/>
    </row>
    <row r="77" spans="1:14" ht="15.75" customHeight="1" thickTop="1" x14ac:dyDescent="0.2"/>
    <row r="78" spans="1:14" ht="15.75" customHeight="1" x14ac:dyDescent="0.2"/>
    <row r="79" spans="1:14" ht="15.75" customHeight="1" x14ac:dyDescent="0.2"/>
    <row r="80" spans="1:14"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38.2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sheetData>
  <mergeCells count="6">
    <mergeCell ref="A76:M76"/>
    <mergeCell ref="A1:M1"/>
    <mergeCell ref="A26:M26"/>
    <mergeCell ref="A27:M28"/>
    <mergeCell ref="A51:M51"/>
    <mergeCell ref="A52:M53"/>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Financial Statement</vt:lpstr>
      <vt:lpstr>Realistic Cash Flow Budget</vt:lpstr>
      <vt:lpstr>Best Case Cash Flow Budget</vt:lpstr>
      <vt:lpstr>Worst Case Cash Flow Budget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Thomas Petty</cp:lastModifiedBy>
  <dcterms:created xsi:type="dcterms:W3CDTF">2024-05-05T20:53:27Z</dcterms:created>
  <dcterms:modified xsi:type="dcterms:W3CDTF">2024-05-05T23:37:09Z</dcterms:modified>
</cp:coreProperties>
</file>